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kamilakyar\paylaşılan\MAYDEMİR\"/>
    </mc:Choice>
  </mc:AlternateContent>
  <xr:revisionPtr revIDLastSave="0" documentId="13_ncr:1_{D2751725-269E-4484-A785-739CD762369D}" xr6:coauthVersionLast="36" xr6:coauthVersionMax="36" xr10:uidLastSave="{00000000-0000-0000-0000-000000000000}"/>
  <bookViews>
    <workbookView xWindow="0" yWindow="0" windowWidth="28800" windowHeight="11820" xr2:uid="{00000000-000D-0000-FFFF-FFFF00000000}"/>
  </bookViews>
  <sheets>
    <sheet name="TÜBİTAK" sheetId="1" r:id="rId1"/>
    <sheet name="İHTİSASLAŞMA PROJESİ" sheetId="8" r:id="rId2"/>
    <sheet name="BAKA" sheetId="2" r:id="rId3"/>
    <sheet name="AB-U.ARASI" sheetId="6" r:id="rId4"/>
    <sheet name="TÜSEB" sheetId="9" r:id="rId5"/>
    <sheet name="DİĞER" sheetId="7" r:id="rId6"/>
  </sheets>
  <definedNames>
    <definedName name="_xlnm._FilterDatabase" localSheetId="0" hidden="1">TÜBİTAK!$A$4:$M$109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F129" i="1"/>
  <c r="G129" i="1"/>
  <c r="H129" i="1"/>
  <c r="I129" i="1"/>
  <c r="J129" i="1"/>
  <c r="K129" i="1"/>
  <c r="L129" i="1"/>
  <c r="D129" i="1"/>
  <c r="M128" i="1"/>
  <c r="B109" i="1"/>
  <c r="M103" i="1"/>
  <c r="L109" i="1"/>
  <c r="L14" i="6"/>
  <c r="L15" i="6"/>
  <c r="M14" i="7"/>
  <c r="J17" i="8"/>
  <c r="L7" i="9"/>
  <c r="B7" i="9"/>
  <c r="C14" i="7"/>
  <c r="B14" i="6"/>
  <c r="M85" i="1" l="1"/>
  <c r="K17" i="8" l="1"/>
  <c r="M127" i="1" l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29" i="1" s="1"/>
  <c r="N5" i="8" l="1"/>
  <c r="L14" i="2" l="1"/>
  <c r="M76" i="1" l="1"/>
  <c r="M67" i="1"/>
  <c r="M62" i="1"/>
  <c r="M57" i="1"/>
  <c r="M48" i="1"/>
  <c r="M43" i="1"/>
  <c r="M39" i="1"/>
  <c r="M32" i="1"/>
  <c r="M26" i="1"/>
  <c r="M11" i="1"/>
  <c r="M5" i="1"/>
  <c r="B14" i="2" l="1"/>
  <c r="M8" i="1" l="1"/>
  <c r="M109" i="1" s="1"/>
</calcChain>
</file>

<file path=xl/sharedStrings.xml><?xml version="1.0" encoding="utf-8"?>
<sst xmlns="http://schemas.openxmlformats.org/spreadsheetml/2006/main" count="1065" uniqueCount="568">
  <si>
    <t>TOPLAM</t>
  </si>
  <si>
    <t>T.C. BURDUR MEHMET AKİF ERSOY ÜNİVERSİTESİ REKTÖRLÜĞÜ</t>
  </si>
  <si>
    <t>BİLİMSEL ARAŞTIRMA PROJELERİ KOORDİNATÖRLÜĞÜ</t>
  </si>
  <si>
    <t>YIL</t>
  </si>
  <si>
    <t>Domateste Daha Uzun Raf Ömrü İçin Hasat Sonrası Dönemdeki Genlerin Rna-Seq Ile Belirlenmesi</t>
  </si>
  <si>
    <t>3501 - Kariyer</t>
  </si>
  <si>
    <t>Perovskit (Ch3nh3pbi3 ) İnce Filmin Termal Kimyasal Buhar Biriktirme Yöntemi İle Üretilmesi Ve Kararsizlik Mekanizmalarinin Elektriksel Ve Optoelektronik Yöntemler İle Belirlenmesi</t>
  </si>
  <si>
    <t>1002 - Hızlı Destek</t>
  </si>
  <si>
    <t>Kurkumin, Karvakrol ve Sığla Yağının Led Kaynaklı Fotosensitizasyon Uygulaması ile Salmonella Enteritidis Üzerine Etkilerinin Araştırılması ve Yumurta Dezenfeksiyonunda Kullanımına Yönelik Yenilikçi Teknolojilerin Geliştirilmesi</t>
  </si>
  <si>
    <t>Ratlarda Dut Meyvesi Ekstratının Nitrozüreler Grubu Kemoteropatik Ajanın Sebep Olduğu Üreme Hasarlarına Ve Fertiliteye  Etkisinin Belirlenmesi</t>
  </si>
  <si>
    <t>Rat Testis Gelişiminde Gpr55 ve Gpr119 Reseptörlerinin Rolü</t>
  </si>
  <si>
    <t>Yeni Zelanda Tavşanında (Oryctolagus Cuniculus) Penetran Keratoplasti Sonrası Trombositten Zengin Plazma, Otolog Serum Ve Göbek Kordonu Serumunun Korneadaki Mhc-Ii, Cd4 Ve Cd8 Üzerine Etkileri.</t>
  </si>
  <si>
    <t>Dopaminerjik Parkinson Fare Modelinde Beyin-Bağırsak İlişkisinin Metagenomik ve İmmunolojik  Olarak İncelenmesi ve Eps (Exopolisakkarit) Üreticisi  Probiyotik Takviyesinin  Bağırsak Mikrobiyotasının Düzenlenmesi ile İlişkili Parkinson Hastalığında Terapötik  Potansiyelinin Araştırılması</t>
  </si>
  <si>
    <t>1001 - Araştırma</t>
  </si>
  <si>
    <t>Osmanlı Çileğinde Meyve Dokusu Yumuşaması Ile İlişkili Pektat Liyaz Ve Poligalakturonaz Gen Homologlarının Moleküler Klonlaması Ve İfadelerinin Karakterizasyonları</t>
  </si>
  <si>
    <t>Yüksek Yağlı Diyet Ile Obezite Oluşturulmuş Farelerde, Merkezi Ve Sistemik İrisin Hormonunun Glikoz Homeostazına Etkileri</t>
  </si>
  <si>
    <t>Kiral Periyodik Mezogözenekli Organosilika Nanoyapıların (Bschi-PMO) Sentezi, Karakterizasyonu Ve Por Yapısının Enantiyoseçimli Reaksiyondaki Etkisinin İncelenmesi</t>
  </si>
  <si>
    <t>PROJE SAYISI</t>
  </si>
  <si>
    <t>PROJE ADI</t>
  </si>
  <si>
    <t>PROJE TÜRÜ</t>
  </si>
  <si>
    <t>Shepherd Bridge ( Çoban Köprüsü)</t>
  </si>
  <si>
    <t>Süt Teknolojileri Araştırma ve Geliştirme Merkezi</t>
  </si>
  <si>
    <t>Kültür Turizminde İleri Teknoloji ile Markalaşma : Kibyra Antik Kenti; Sanal Gerçeklik, Üç Boyutlu Tasarım ve Tanıtım Projesi</t>
  </si>
  <si>
    <t>Güdümlü Proje</t>
  </si>
  <si>
    <t>Küçük Ölçeklli Alt Yapı Projesi</t>
  </si>
  <si>
    <t>Biz Bir Takımız Projesi (BBT)</t>
  </si>
  <si>
    <t>Arş. Gör. Onur YAYLA</t>
  </si>
  <si>
    <t>Dr.Öğr.Üyesi Ömer ÇATAL</t>
  </si>
  <si>
    <t>Gençlik Projesi</t>
  </si>
  <si>
    <t>Prof.Dr. Özkan ELMAZ</t>
  </si>
  <si>
    <t>Erasmus + Kültürlerarası Etkileşim</t>
  </si>
  <si>
    <t xml:space="preserve">Hayaller İçin İlk Adım </t>
  </si>
  <si>
    <t>Dr.Öğr.Üyesi  GÖKHAN YILMAZ</t>
  </si>
  <si>
    <t>Doç.Dr. Erhan KEYVAN</t>
  </si>
  <si>
    <t>Doç. Dr. Muhammed Enes İNANÇ</t>
  </si>
  <si>
    <t>Prof. Dr. Halil Zeki GÖK</t>
  </si>
  <si>
    <t>PROJE YÜRÜTÜCÜSÜ</t>
  </si>
  <si>
    <t>PROJE NO</t>
  </si>
  <si>
    <t>116F046</t>
  </si>
  <si>
    <t>116O027</t>
  </si>
  <si>
    <t>116Z295</t>
  </si>
  <si>
    <t>215O879</t>
  </si>
  <si>
    <t>Yeni Co:ZnO Temelli Katmanlı Metal Oksit Yarıiletken Malzemelerde Elektriksel İletim Mekanizmalarının AS Tekniği ile Araştırılması</t>
  </si>
  <si>
    <t>Erkek Yeni Zelanda Tavşanlarında Punikalajin'In Subakut Bisfenol A Toksikasyonunu Düzeltici Etkisi</t>
  </si>
  <si>
    <t>Selüloz Tabanlı Karışık Piridin Türevli Metal Halojen Kompleksleriyle Modifiye Edilmiş Mikro ve Nanoliflerin Elektroeğirme Yöntemiyle Eldesi ve Antibakteriyal Tekstil Üretiminde Kullanılması</t>
  </si>
  <si>
    <t>Damızlık Ihtiyacı Olmayan Saanen Sürülerinde Yerli Irk Teke Kullanılarak Kasaplık Oğlak Elde Edilmesi</t>
  </si>
  <si>
    <t>Prof. Dr. Mehmet Şükrü GÜLAY</t>
  </si>
  <si>
    <t>Doç. Dr. Ebru GÜNGÖR</t>
  </si>
  <si>
    <t>Prof. Dr. Fatih Mehmet EMEN</t>
  </si>
  <si>
    <t>Prof. Dr. Özkan ELMAZ</t>
  </si>
  <si>
    <t>3001 - Başlangıç AR-GE</t>
  </si>
  <si>
    <t>116F085</t>
  </si>
  <si>
    <t>Fononik Kristal Halka Çınlaçlarına Dayalı Çoklu Gaz Algılayıcılarının Tasarımı Ve Gerçekleştirilmesi</t>
  </si>
  <si>
    <t>116F312</t>
  </si>
  <si>
    <t>Sıfıra Yakın Yoğunluk Sergileyen Ince Levhaların Olağanüstü Geçirgenliğine Dayalı Akustik Mercek Tasarımı</t>
  </si>
  <si>
    <t>116Z402</t>
  </si>
  <si>
    <t>Kontrollü Salınım Yapan Bortezomib Yüklü Luminesans Özelliği Taşıyan MMOO4:Eu3+-MCM-41 (M:Ca2+, Sr2+, Ba2+)  Nanoyapıların Sentezi</t>
  </si>
  <si>
    <t>117O580</t>
  </si>
  <si>
    <t>Ulusal Gen Kaynaklarının Korunması Kapsamında Kınalı Kekliğin (Alectoris chukar, Aves) Genetik Çeşitliliğinin Belirlenmesi, Üretim, Salım ve Av Stratejilerinin Oluşturulması</t>
  </si>
  <si>
    <t>117Y215</t>
  </si>
  <si>
    <t>Farklı Azot Konsantrasyonlarında Kültürü Yapılan Neochloris Aquatica Starr Mikroalginin Yağ Metabolik Yolağının Yeni Nesil Rna-Seq Yöntemi Ile Ortaya Çıkarılması</t>
  </si>
  <si>
    <t>Prof. Dr. Ahmet ÇİÇEK</t>
  </si>
  <si>
    <t>Doç. Dr. Nurettin KÖRÖZLÜ</t>
  </si>
  <si>
    <t>Prof. Dr. Tamer ALBAYRAK</t>
  </si>
  <si>
    <t>Dr.Öğr.Üyesi Füsun AKGÜL</t>
  </si>
  <si>
    <t>117F403</t>
  </si>
  <si>
    <t>Akustik Işıma Kuvvetleri Ile Katı Parçacıkların Hava Ortamında Tuzaklanması, Taşınması Ve Ayrıştırılması</t>
  </si>
  <si>
    <t>117O613</t>
  </si>
  <si>
    <t>Keçilerde Gebeliğin Farklı Dönemlerinde Uterus, Plasenta ve Korpus Luteumda Gebelik İle Ilişkili Bazı Faktörlerin Gen ve Protein Düzeyinde Değişiminin Değerlendirilmesi</t>
  </si>
  <si>
    <t>117O938</t>
  </si>
  <si>
    <t>Tavuk Etinin Marine Edilmesinde Ultrasonikasyon Eşliğinde Vakum Emdirme Yönteminin Kullanılması</t>
  </si>
  <si>
    <t>117Z949</t>
  </si>
  <si>
    <t>Dünyanın En Nadir Meşe Türlerinden Kasnak Meşesi (Quercus Vulcanica)?Nde Tehdidin Anlaşılması: Geçmişten Günümüze Populasyon Azalışının Genomik Araçlar Geliştirilerek Test Edilmesi</t>
  </si>
  <si>
    <t>118O760</t>
  </si>
  <si>
    <t>Mineral Katkılı Atık Kâğıt Liflerinden Elektromanyetik Soğurucu Tasarımı</t>
  </si>
  <si>
    <t>118Z008</t>
  </si>
  <si>
    <t>Corchorus Capsularis ve Luffa Cylindrica Liflerinin Çift Katmanlı Hidroksitlerle Modifiye Edilmesi ve Yağların Sulardan Arıtımında Kullanılması</t>
  </si>
  <si>
    <t>118Z151</t>
  </si>
  <si>
    <t>Farklı Dokularda Post-Mortem DNA Bozunma Kinetiği: Genom Çapında SNPs Verileri ile Farklı Koşullar Altında Genomik Degredasyonun İncelenmesi</t>
  </si>
  <si>
    <t>118Z523</t>
  </si>
  <si>
    <t>Silika-Destekli Kiral Heterojen Katalizörlerin Sentezi ve Enantiyoseçimli Reaksiyonlarda Uygulaması</t>
  </si>
  <si>
    <t>118Z535</t>
  </si>
  <si>
    <t>Multipl Miyelom Hücrelerinde LONP1 ve CLPP Mitoproteazlar ile Mitofaji Arasındaki Etkileşimin İncelenmesi</t>
  </si>
  <si>
    <t>Doç. Dr. Özgecan KORKMAZ AĞAOĞLU</t>
  </si>
  <si>
    <t>Prof. Dr. Yusuf YILMAZ</t>
  </si>
  <si>
    <t>Uluslararası</t>
  </si>
  <si>
    <t>118O803</t>
  </si>
  <si>
    <t>119F033</t>
  </si>
  <si>
    <t>119O672</t>
  </si>
  <si>
    <t>218O162</t>
  </si>
  <si>
    <t>219S142</t>
  </si>
  <si>
    <t>119O986</t>
  </si>
  <si>
    <t>119S434</t>
  </si>
  <si>
    <t>120O318</t>
  </si>
  <si>
    <t>120O381</t>
  </si>
  <si>
    <t>120Z094</t>
  </si>
  <si>
    <t>Doç. Dr. Sarp KAYA</t>
  </si>
  <si>
    <t>TR61/18/KÖAY/    0017</t>
  </si>
  <si>
    <t>2019-1-TR01-KA202-077190 / 2019 ABH 15715 0002</t>
  </si>
  <si>
    <t>2016-1-UK01-KA201-024412 / 2017 ABH 15715 0001</t>
  </si>
  <si>
    <t>Prof. Dr. Serdar TUNA</t>
  </si>
  <si>
    <t>Öğr. Gör. Muhammet TORTUMLU</t>
  </si>
  <si>
    <t>Dr. Öğr. Üyesi Mehmet ULAŞ</t>
  </si>
  <si>
    <t>Arş.Gör. Mehmet ALPYÜRÜR</t>
  </si>
  <si>
    <t>Kültürel ve Sanatsal Faaliyet Projesi</t>
  </si>
  <si>
    <t>2017K12-41003</t>
  </si>
  <si>
    <t>Üniversitelerimizin Bölgesel Kalkınma Odaklı Misyon Farklılaşması ve İhtisaslaşma Programı : "Burdur İli Sektörel Rekabet Gücünün Arttırılması : Tarım ve Hayvancılıkta Bütünleşik Kalkınma"</t>
  </si>
  <si>
    <t>109M648</t>
  </si>
  <si>
    <t>109O623</t>
  </si>
  <si>
    <t>Bazı Lactobacillus plantarum Suşlarının Probiyotik ve Teknolojik Özelliklerinin Belirlenmesi</t>
  </si>
  <si>
    <t>109R020</t>
  </si>
  <si>
    <t>Honamli Keçi Irkinin Çeşitli Özelliklerinin Tespiti</t>
  </si>
  <si>
    <t>Prof. Dr. Gülden BAŞYİĞİT KILIÇ</t>
  </si>
  <si>
    <t>Türkiye'deki Esnek Üstyapilarda Yoğun Olarak Kullanilan Granüler Malzemelerin Tekrarli Yükler Altindaki Elastik Özelliklerinin İncelenmesi</t>
  </si>
  <si>
    <t>HARCAMASI</t>
  </si>
  <si>
    <t>PROJE BÜTÇESİ</t>
  </si>
  <si>
    <t>İLGİLİ YILDA KABUL EDİLEN PROJELERİN TOPLAM PROJE BÜTÇESİ</t>
  </si>
  <si>
    <t>PROJENİN YÜRÜTÜLDÜĞÜ BİRİM</t>
  </si>
  <si>
    <t>111O625</t>
  </si>
  <si>
    <t>Kızılçam Orman Ekosistemlerinde Yaygın Bulunan Bitki Taksonlarının Orman Yenilenmesi Üzerine Allelopatik Etkileri</t>
  </si>
  <si>
    <t>112M077</t>
  </si>
  <si>
    <t>Demir-Krom Sütunlu Kil Sentezi Ve Fenolün Katalitik Islak Peroksit Oksidasyonu Üzerine Ultrasonik İşlemin Etkisi</t>
  </si>
  <si>
    <t>112T575</t>
  </si>
  <si>
    <t>Tek-Tek Deforme Çekirdeklerde İzobar Analog Durumlarin Özuyumlu Olarak İncelenmesi Ve Bu Durumlarin Çift Beta Bozunum Sürecine Katkilarinin Belirlenmesi</t>
  </si>
  <si>
    <t>Doç. Dr. Burçin YENİSEY KAYNAŞ</t>
  </si>
  <si>
    <t>Prof. Dr. Fama TOMUL</t>
  </si>
  <si>
    <t>Prof. Dr. Serdar ÜNLÜ</t>
  </si>
  <si>
    <t xml:space="preserve">VETERİNER F. </t>
  </si>
  <si>
    <t xml:space="preserve">FEN EDEBİYAT F. </t>
  </si>
  <si>
    <t>BAŞLAMA TARİHİ</t>
  </si>
  <si>
    <t>BİTİŞ TARİHİ</t>
  </si>
  <si>
    <t>112O536</t>
  </si>
  <si>
    <t>Farklı Irk, Cinsiyet ve Yaştaki Hayvan Derilerinin Özelliklerinin Belirlenmesi ve Tulum Peyniri Üzerine Etkisinin İncelenmesi</t>
  </si>
  <si>
    <t>112O820</t>
  </si>
  <si>
    <t>Sığır, Koyun ve Tavuk Dışkı Örneklerinde Genişlemiş Spektrumlu Beta Laktamaz (GSBL) Pozitif E. coli Varlığının Belirlenmesi ve GSBL Genlerinin PCR ile Karakterizasyonu</t>
  </si>
  <si>
    <t>112O878</t>
  </si>
  <si>
    <t>Kedilerde Gebeliğin Moleküler Mekanizmasının Araştırılması</t>
  </si>
  <si>
    <t>112O889</t>
  </si>
  <si>
    <t>Avda Kullanılan Kurzhaar Irkı Köpeklerde Ateşli Silah Gürültüsüne Bağlı Akustik Travmanın Beyin Sapı İşitsel Uyandırılmış Potansiyel (Baer) Testi Ile Araştırılması</t>
  </si>
  <si>
    <t>112O939</t>
  </si>
  <si>
    <t>Honamlı Keçi Irkının Büyüme İle İlgili Hormon Düzeylerinin Ve Referans Biyokimya Değerlerinin Araştırılması</t>
  </si>
  <si>
    <t>112R031</t>
  </si>
  <si>
    <t>Honamlı Keçi Irkının Üreme, Süt Verimi, Karkas Özelliklerinin Belirlenmesi ve Bu Irkın Anatomik Özelliklerinin Osteolojik Yönden Kıl Keçisiyle Karşılaştırılması</t>
  </si>
  <si>
    <t>113F015</t>
  </si>
  <si>
    <t>İki Boyutlu Fononik Kristallerin Yüzey Durumlarının Deneysel Ve Sayısal Yöntemlerle İncelenmesi</t>
  </si>
  <si>
    <t>113K319</t>
  </si>
  <si>
    <t>Çevrimiçi İleri Düzenleyici Kavram Öğretim Materyalinin Etkisi</t>
  </si>
  <si>
    <t>113O271</t>
  </si>
  <si>
    <t>Ulusal Gen Kaynaklarının Korunması Kapsamında Bazı Orman Ötücü Kuşlarının Araştırılması, Korunması ve Genetik Çeşitliliklerinin Belirlenmesi</t>
  </si>
  <si>
    <t>113O573</t>
  </si>
  <si>
    <t>Doğal Enfekte Parvoviral Gastroenteritli Köpeklerde Tedaviden Önce Ve Tedaviden Sonra Bazı Sitokin, Akut Faz Proteinleri Ve Hepsidin Düzeyinin Araştırılması</t>
  </si>
  <si>
    <t>113O590</t>
  </si>
  <si>
    <t>Döl Tutmayan (Repeat Breeder) İneklerde Presynch Uygulamalarının Moleküler Etkilerinin Araştırılması</t>
  </si>
  <si>
    <t>113R026</t>
  </si>
  <si>
    <t>Honamlı ve Kıl Keçisi Irklarında GH, IGF-I, LEP, POU1F1, MSTN ve BMP15 Genleri Polimorfizmlerinin Belirlenmesi ve Büyüme Performansları Üzerine Etkileri</t>
  </si>
  <si>
    <t>113Z383</t>
  </si>
  <si>
    <t>Multipl Miyelom Hastalığında Oluşan Ilaç Direncinde Dna Onarımında Rol Oynayan Wrn Ve Mgmt Proteinlerinin Etkisi</t>
  </si>
  <si>
    <t>212T181</t>
  </si>
  <si>
    <t>Bazı Yeni Tiyazolil-Tiyadiazol Türevlerinin Sentezlenmesi, Lepidium Sativum L. Tohumları Üzerinde Herbisit Olarak Fitotoksik Etkilerinin Araştırılması Ve Kantitatif Yapı-Etki İlişkilerinin (Qsar) İncelenmesi.</t>
  </si>
  <si>
    <t>212T207</t>
  </si>
  <si>
    <t>Uçucu Bileşik Oluşturma Sistemi Kullanılarak Metal ve Kuvars Yüzeyine Altın Kaplamada Yeni Bir Analitik Teknik</t>
  </si>
  <si>
    <t>Doç. Dr. Faruk PEHLİVANOĞLU</t>
  </si>
  <si>
    <t>BURDUR GIDA TARIM VE HAYVANCILIK MYO</t>
  </si>
  <si>
    <t xml:space="preserve">KIRIKKALE Ü. VETERİNER F. </t>
  </si>
  <si>
    <t>Prof. Dr. Alparslan Kadir DEVRİM</t>
  </si>
  <si>
    <t>Doç. Dr. Fikret KORUR</t>
  </si>
  <si>
    <t>EĞİTİM F.</t>
  </si>
  <si>
    <t>Prof. Dr. Şima ŞAHİNDURAN</t>
  </si>
  <si>
    <t>KLİNİK BİLİMLER B. VETERİNERLİK DOĞUM VE JİNEKOLOJİSİ ANABİLİM DALI</t>
  </si>
  <si>
    <t>ZOOTEKNİ VE HAYVAN BESLEME B. VETERİNERLİK ZOOTEKNİ ANABİLİM DALI</t>
  </si>
  <si>
    <t>BÖLÜMÜ / ANABİLİM DALI</t>
  </si>
  <si>
    <t>GIDA MÜH. B. GIDA BİLİMLERİ ANABİLİM DALI</t>
  </si>
  <si>
    <t>İNŞAAT MÜH. B. ULAŞTIRMA ANABİLİM ALI</t>
  </si>
  <si>
    <t>BİYOLOJİ B. GENEL BİYOLOJİ ANABİLİM DALI</t>
  </si>
  <si>
    <t>KİMYA B. FİZİKOKİMYA ANABİLİM DALI</t>
  </si>
  <si>
    <t>FİZİK B. NÜKLEER FİZİK ANABİLİM DALI</t>
  </si>
  <si>
    <t>GIDA İŞLEME B. SÜT VE ÜRÜNLERİ TEKNOLOJİSİ PR.</t>
  </si>
  <si>
    <t>KLİNİK ÖNCESİ BİLİMLER B. VETERİNERLİK MİKROBİYOLOJİSİ ANABİLİM DALI</t>
  </si>
  <si>
    <t>ZOOTEKNİ VE HAYVAN BESLEME B. GENETİK ANABİLİM DALI</t>
  </si>
  <si>
    <t>KLİNİK BİLİMLER B. VETERİNERLİK CERRAHİSİ ANABİLİM DALI</t>
  </si>
  <si>
    <t>TEMEL BİLİMLER B. VETERİNERLİK BİYOKİMYASI ANABİLİM DALI</t>
  </si>
  <si>
    <t>NANOBİLİM VE NANOTEKNOLOJİ B. BİYOTEKNOLOJİ VE NANOTEKNOLOJİ ANABİLİM DALI</t>
  </si>
  <si>
    <t>MATEMATİK VE FEN BİLİMLERİ EĞİTİMİ B. FEN BİLGİSİ EĞİTİMİ ANABİLİM DALI</t>
  </si>
  <si>
    <t>BİYOLOJİ B. ZOOLOJİ ANABİLİM DALI</t>
  </si>
  <si>
    <t>KLİNİK BİLİMLER B. VETERİNERLİK İÇ HASTALIKLARI ANABİLİM DALI</t>
  </si>
  <si>
    <t>Prof. Dr. Ali Reha AĞAOĞLU</t>
  </si>
  <si>
    <t>Dr. Öğr. Üyesi Dilara AKÇORA YILDIZ</t>
  </si>
  <si>
    <t>Dr. Öğr. Üyesi İlhan GÜN</t>
  </si>
  <si>
    <t>Dr. Öğr. Üyesi Altan YILMAZ</t>
  </si>
  <si>
    <t>Dr. Öğr. Üyesi Özlem ŞENGÖZ ŞİRİN</t>
  </si>
  <si>
    <t xml:space="preserve"> FEN EDEBİYAT F. </t>
  </si>
  <si>
    <t>BİYOLOJİ B. MOLEKÜLER BİYOLOJİ ANABİLİM DALI</t>
  </si>
  <si>
    <t>KİMYA B. ORGANİK KİMYA ANABİLİM DALI</t>
  </si>
  <si>
    <t>Prof. Dr. İsmail KAYAĞİL</t>
  </si>
  <si>
    <t>Prof. Dr. Erdal KENDÜZLER</t>
  </si>
  <si>
    <t>FEN EDEBİYAT F.</t>
  </si>
  <si>
    <t>KİMYA B. ANALİTİK KİMYA ANABİLİM DALI</t>
  </si>
  <si>
    <t>113Y438</t>
  </si>
  <si>
    <t>Kıyı Alanlarında Sediman Hareketlerinin İncelenmesi, Konyaaltı ve Lara Plajları Uygulaması</t>
  </si>
  <si>
    <t>114O154</t>
  </si>
  <si>
    <t>Sola Abomasum Deplasmanlı Sığırlarda Operasyon Öncesi Ve Sonrası Serum Apolipoproteinlerinin Karbonhidrat Kompozisyonlarının Araştırılması</t>
  </si>
  <si>
    <t>114O726</t>
  </si>
  <si>
    <t>Köpeklerde Antebrachial Angular Deformitelerin Bilgisayar Destekli Dairesel Hexapod Eksternal Fiksatör ile Tedavisi</t>
  </si>
  <si>
    <t>114O729</t>
  </si>
  <si>
    <t>Kedilerde Gebelik Sürecinde İnsülin Benzeri Büyüme Faktörü (IGF) Ailesinin Uterusta Gen ve Protein Düzeyinde Araştırılması</t>
  </si>
  <si>
    <t>114O904</t>
  </si>
  <si>
    <t>Sütte Laktoz Tayini İçin Yeni Bir Çift-Enzimli Biyosensör Geliştirilmesi</t>
  </si>
  <si>
    <t>114Z259</t>
  </si>
  <si>
    <t>Akdeniz'e Dökülen Bazı Nehir Sistemlerinin Östarin Balık Faunasının Çok Değişkenli Analizlerle Alansal ve Zamansal Değişiminin Belirlenmesi</t>
  </si>
  <si>
    <t>TÜLAY BÜYÜKOĞLU</t>
  </si>
  <si>
    <t>Dr. Öğr. Üyesi Alp KÜÇÜKOSMANOĞLU</t>
  </si>
  <si>
    <t>İNŞAAT MÜH. B. HİDROLİK ANABİLİM DALI</t>
  </si>
  <si>
    <t>VETERİNER HEKİMLİĞİ TEMEL BİLİMLERİ B. VETERİNERLİK BİYOKİMYASI ANABİLİM DALI</t>
  </si>
  <si>
    <t>Prof. Dr. Oğuz GÜRSOY</t>
  </si>
  <si>
    <t>GIDA MÜHENDİSLİĞİ B. GIDA TEKNOLOJİSİ ANABİLİM DALI</t>
  </si>
  <si>
    <t>Prof. Dr. Deniz İNNAL</t>
  </si>
  <si>
    <t>BİYOLOJİ B. HİDROBİYOLOJİ ANABİLİM DALI</t>
  </si>
  <si>
    <t>114R064</t>
  </si>
  <si>
    <t>Honamlı, Kıl ve Saanen Keçilerinin Orman ve Makilik Alanlardaki Bazı Davranış Özelliklerinin Tespiti</t>
  </si>
  <si>
    <t>115E078</t>
  </si>
  <si>
    <t>Hayvan Hastanesi Uzman Bilgi Yönetim Sistemi (Hubys)</t>
  </si>
  <si>
    <t>115O428</t>
  </si>
  <si>
    <t>Rumen Mikrobiyal Popülasyonunun ve Ruminal Fermentasyonun Yeşil Yaprak Uçucuları Ile Modifikasyonu</t>
  </si>
  <si>
    <t>115O914</t>
  </si>
  <si>
    <t>Horoz, Erkek Ördek ve Güvercinde Truncus Brachiocephalicus'un Dalları, Seyri ve Dallanması Üzerine Karşılaştırmalı Makroanatomik Araştırmalar</t>
  </si>
  <si>
    <t>115O983</t>
  </si>
  <si>
    <t>UV-C Işığa Maruz Bırakılan Yumurta Sarısı Karotenoidleri ve Yağ Asitlerinin Degradasyon Kinetiğinin Belirlenmesi</t>
  </si>
  <si>
    <t>115R015</t>
  </si>
  <si>
    <t>Periferal ve Non-Periferal Kiral C2-Simetrik Diol Substitue Metalloftalosiyaninlerin Sentezi: Aldehitlere Enantiyoseçimli Dietilçinko Katılmasında ve Benzil Alkol Oksidasyonunda Katalitik Etkinliklerinin İncelenmesi</t>
  </si>
  <si>
    <t>115Z421</t>
  </si>
  <si>
    <t>Çözelti Plazma Sürecinin Suda Çözünebilen Polimerlere Etkilerinin İncelenmesi</t>
  </si>
  <si>
    <t>Dr. Öğr. Üyesi Aykut Asım AKBAŞ</t>
  </si>
  <si>
    <t>Doç. Dr. Ali Hakan IŞIK</t>
  </si>
  <si>
    <t>BİLGİSAYAR MÜHENDİSLİĞİ B. BİLGİSAYAR BİLİMLERİ ANABİLİM DALI</t>
  </si>
  <si>
    <t>Doç. Dr. Ahu DEMİRTAŞ</t>
  </si>
  <si>
    <t>VETERİNER HEKİMLİĞİ TEMEL BİLİMLERİ B. VETERİNERLİK FİZYOLOJİSİ ANABİLİM DALI</t>
  </si>
  <si>
    <t>VETERİNER HEKİMLİĞİ TEMEL BİLİMLERİ B. VETERİNERLİK ANATOMİSİ ANABİLİM DALI</t>
  </si>
  <si>
    <t>Prof. Dr. Özcan ÖZGEL</t>
  </si>
  <si>
    <t>GIDA MÜHENDİSLİĞİ B. GIDA BİLİMLERİ ANABİLİM DALI</t>
  </si>
  <si>
    <t>KİMYA B. ANORGANİK KİMYA ANABİLİM DALI</t>
  </si>
  <si>
    <t>Doç. Dr. Ali Özhan AKYÜZ</t>
  </si>
  <si>
    <t>BUCAK EMİN GÜLMEZ TEKNİK BİLİMLER MYO</t>
  </si>
  <si>
    <t>ELEKTRONİK VE OTOMASYON B. BİYOMEDİKAL CİHAZ TEKNOLOJİSİ PR.</t>
  </si>
  <si>
    <t xml:space="preserve"> MÜHENDİSLİK MİMARLIK F. </t>
  </si>
  <si>
    <t xml:space="preserve">MÜHENDİSLİK MİMARLIK F. </t>
  </si>
  <si>
    <t>VETERİNER F.</t>
  </si>
  <si>
    <t>MOLEKÜLER BİYOLOJİ VE GENETİK B. SİSTEM BİYOLOJİSİ ANABİLİM DALI</t>
  </si>
  <si>
    <t>MOLEKÜLER BİYOLOJİ VE GENETİK B. MOLEKÜLER HÜCRE BİYOLOJİSİ ANABİLİM DALI</t>
  </si>
  <si>
    <t>TEKNİK BİLİMLER MYO</t>
  </si>
  <si>
    <t>TASARIM B. İÇ MEKAN TASARIMI PR.</t>
  </si>
  <si>
    <t>BİLİMSEL VE TEKNOLOJİ UYGULAMA VE ARAŞTIRMA MERKEZİ</t>
  </si>
  <si>
    <t>BURDUR SAĞLIK HİZMETLERİ MYO</t>
  </si>
  <si>
    <t>TIBBİ HİZMETLER VE TEKNİKLER B. İLK VE ACİL YARDIM PR.</t>
  </si>
  <si>
    <t>BİTKİSEL VE HAYVANSAL ÜRETİM B. BAHÇE TARIMI PR.</t>
  </si>
  <si>
    <t>ENERJİ SİSTEMLERİ MÜH. B. ENERJİ SİSTEMLERİ MÜH. ANABİLİM DALI</t>
  </si>
  <si>
    <t>GIDA HİJYENİ VE TEKNOLOJİSİ B. VETERİNERLİK GIDA HİJYENİ VE TEKNOLOJİSİ ANABİLİM DALI</t>
  </si>
  <si>
    <t>KLİNİK BİLİMLER B. DÖLERME VE SUNİ TOHUMLAMA ANABİLİM DALI</t>
  </si>
  <si>
    <t>KLİNİK ÖNCESİ BİLİMLER B.VETERİNERLİK FARMAKOLOJİ VE TOKSİKOLOJİSİ ANABİLİM DALI</t>
  </si>
  <si>
    <t>Dr. Öğr. Üyesi Hidayet TUTUN</t>
  </si>
  <si>
    <t>Dr. Öğr. Üyesi Selman ULUIŞIK</t>
  </si>
  <si>
    <t>Dr. Öğr. Üyesi Aslıhan CESUR TURGUT</t>
  </si>
  <si>
    <t>Dr. Öğr. Üyesi Ali İhsan KAYA</t>
  </si>
  <si>
    <t>Dr. Öğr. Üyesi Siğnem ÖNEY BİROL</t>
  </si>
  <si>
    <t>Dr. Öğr. Üyesi Büşra AKTAŞ MANSUROĞLU</t>
  </si>
  <si>
    <t>Arş. Gör. Dr. Harun ÇINAR</t>
  </si>
  <si>
    <t>Dr. Öğr. Üyesi Hale ERGİN EĞRİTAĞ</t>
  </si>
  <si>
    <t>0071-DPT-09 - 2009K120940</t>
  </si>
  <si>
    <t>Sonuçlandı</t>
  </si>
  <si>
    <t>0091-2010K121180</t>
  </si>
  <si>
    <t>TAGEM-11/AR-GE/05</t>
  </si>
  <si>
    <t>Farklı Peynir Çeşitlerinden İzole Edilen Laktik Asit Bakterilerinin Tanımlanması ve Süt Endüstrisinde Kullanımının Araştırılması</t>
  </si>
  <si>
    <t>TAGEM-13/ARGE/11</t>
  </si>
  <si>
    <t>Çiğ Süt ve Geleneksel Peynirlerden İzole Edilen Laktik Asit Bakterilerinin Otolitik Özellikleri ve Otolitik Suşların Starter ve/veya Destek Kültür Olarak Kaşar Peynirinin Olgunlaşmasının Hızlandırılmasında Kullanımı</t>
  </si>
  <si>
    <t>ENERJİ SİSTEMLERİ MÜHENDİSLİĞİ B. ENERJİ SİSTEMLERİ MÜH. ANABİLİM DALI</t>
  </si>
  <si>
    <t>DURUMU</t>
  </si>
  <si>
    <t>sonuçlandı</t>
  </si>
  <si>
    <t>Yürürlükte</t>
  </si>
  <si>
    <t>TR61/11/TURİZM/KAMU/01-35</t>
  </si>
  <si>
    <t>Prof. Dr. Salih CEYLAN</t>
  </si>
  <si>
    <t>Ağlasun İlçesinde Doğal ve Kültürel Kaynakların Sürdürülebilir Turizm Kullanımlarına Hazırlanması ve Tanıtılması</t>
  </si>
  <si>
    <t>TR61/12/ARGEK/0011</t>
  </si>
  <si>
    <t>İshal Kaynaklı Buzağı Ölümlerinin Yerli Aşıyla Önlenmesi</t>
  </si>
  <si>
    <t xml:space="preserve">TR61/15/ARGEK/0004 </t>
  </si>
  <si>
    <t>Prof. Dr. Aynur BAŞALP</t>
  </si>
  <si>
    <t>Hayvan Hastalıkları Tanı Teknolojileri Merkezi Kurulması</t>
  </si>
  <si>
    <t>TR61/15/TRZMK/0004</t>
  </si>
  <si>
    <t>Burdur İli Arkeolojik ve Kültürel Miraslarının Lazer Teknolojisi ile 3 Boyutlu Modellemesi ve Sanal 3D Müze Oluşturulması</t>
  </si>
  <si>
    <t>Dr. Öğr. Üyesi Sibel HASIRCIOĞLU</t>
  </si>
  <si>
    <t>Dr. Öğr. Üyesi Sualp DENİZ</t>
  </si>
  <si>
    <t>Dr. Öğr. Üyesi Onur BİROL</t>
  </si>
  <si>
    <t>Turizm</t>
  </si>
  <si>
    <t>Araştırma-Geliştirme</t>
  </si>
  <si>
    <t>TR61/17/GPD/STM/0001</t>
  </si>
  <si>
    <t>TEMEL EĞİTİM B. SINIF EĞİTİMİ ANABİLİM DALI</t>
  </si>
  <si>
    <t>KLİNİK ÖNCESİ BİLİMLER B. VETERİNERLİK VİROLOJİ ANABİLİM DALI</t>
  </si>
  <si>
    <t>SAĞLIK BİLİMLERİ F.</t>
  </si>
  <si>
    <t>SAĞLIK YÖNETİMİ B.</t>
  </si>
  <si>
    <t>MAKİNE VE METAL TEKNOLOJİLERİ B. MAKİNE PR.</t>
  </si>
  <si>
    <t>REKTÖRLÜK</t>
  </si>
  <si>
    <t>KURUMSAL İLETİŞİM UYGULAMA VE ARAŞTIRMA MERKEZİ</t>
  </si>
  <si>
    <t>AVRUPA BİRLİĞİ VE ULUSLARARASI KURULUŞLAR TARAFINDAN DESTEKLENEN PROJELER</t>
  </si>
  <si>
    <t>BATI AKDENİZ KALKINMA AJANSI (BAKA) TARAFINDAN DESTEKLENEN PROJELER</t>
  </si>
  <si>
    <t>GÜZEL SANATLAR EĞİTİMİ B. RESİM-İŞ EĞİTİMİ ANASANAT DALI</t>
  </si>
  <si>
    <t>DESTEKLEYEN KURUM/KURULUŞ</t>
  </si>
  <si>
    <t>T.C. GENÇLİK VE SPOR BAKANLIĞI</t>
  </si>
  <si>
    <t>BAKANLIKLAR VE DİĞER KURULUŞLAR TARAFINDAN DESTEKLENEN PROJELER</t>
  </si>
  <si>
    <t>15.01.2019 (Tamamlandığı Tarih: 16.09.2019)</t>
  </si>
  <si>
    <t>SAĞLIK KÜLTÜR VE SPOR DAİRE BAŞKANLIĞI</t>
  </si>
  <si>
    <t>MAKÜ Tarih, Bilim ve Ekonomi Topluluğu</t>
  </si>
  <si>
    <t xml:space="preserve">Kariyerini Kendin Çiz </t>
  </si>
  <si>
    <t>Basketbol Oynuyorum Zinde Kalıyorum</t>
  </si>
  <si>
    <t xml:space="preserve">REKTÖRLÜK </t>
  </si>
  <si>
    <t>Rektörlük</t>
  </si>
  <si>
    <t>T.C. KÜLTÜR VE TURİZM BAKANLIĞI</t>
  </si>
  <si>
    <t>MAKÜ Yeniler Kulübü Topluluğu</t>
  </si>
  <si>
    <t>MAKÜ Gençlik Topluluğu</t>
  </si>
  <si>
    <t>MAKÜ Liderlik Okulu Endülüs Programı</t>
  </si>
  <si>
    <t>MAKÜ Üniversiteli Akil Gençlik Topluluğu</t>
  </si>
  <si>
    <t>13-09-2019 (Tamamlandığı Tarih: 14.01.2020)</t>
  </si>
  <si>
    <t>Ar-Ge Projesi</t>
  </si>
  <si>
    <t>DPT</t>
  </si>
  <si>
    <t xml:space="preserve">MAKÜ Merkez Laboratuvarı Altyapı Çalışmaları  </t>
  </si>
  <si>
    <t>Merkezi Araştırma Laboratuvarı</t>
  </si>
  <si>
    <t>Alt Yapı Projesi</t>
  </si>
  <si>
    <t>Prof. Dr. Belgin TUNALI</t>
  </si>
  <si>
    <t>Prof. Dr. Yasin ARSLAN</t>
  </si>
  <si>
    <t xml:space="preserve">REKTÖRLÜK / FEN EDEBİYAT F. </t>
  </si>
  <si>
    <t>REKTÖRLÜK / NANOBİLİM VE NANOTEKNOLOJİ B. BİYOTEKNOLOJİ VE NANOTEKNOLOJİ ANABİLİM DALI</t>
  </si>
  <si>
    <t>T.C. CUMHURBAŞKANLIĞI STRATEJİ VE BÜTÇE BAŞKANLIĞI</t>
  </si>
  <si>
    <t>2017-2023</t>
  </si>
  <si>
    <t>YÜRÜRLÜKTE</t>
  </si>
  <si>
    <t>İHTİSASLAŞMA PROJESİ</t>
  </si>
  <si>
    <t>29.01.2019 (Tamamlandığı Tarih: 25.06.2019)</t>
  </si>
  <si>
    <t>2019-1-TR01-KA201-076730 / 2019 ABH 15715 0003</t>
  </si>
  <si>
    <t>Dr.Öğr.Üyesi Hacer TEKERCİ</t>
  </si>
  <si>
    <t>TEMEL EĞİTİM B. OKUL ÖNCESİ EĞİTİMİ ANABİLİM DALI</t>
  </si>
  <si>
    <t>Erasmus + Kültürlerarası Etkileşim / Mesleki Eğitim</t>
  </si>
  <si>
    <t>TR61/20/SOGEP/MAKÜ/0001</t>
  </si>
  <si>
    <t>TR61/19/TAG/0008</t>
  </si>
  <si>
    <t>Burdur'da Dezavantajlı Gruplar İçin İstihdam Köprüsü: Mesleki Gelişim ve Girişimcilik Merkezi Projesi</t>
  </si>
  <si>
    <t xml:space="preserve">Salda Gölü Çevresinde Turizm Altyapısının Geliştirilmesine Akademik Bakış : Uygulama Otel Projesi </t>
  </si>
  <si>
    <t>Sosyal Gelişim Projesi</t>
  </si>
  <si>
    <t>Turizm Alt Yapısı Geliştirme Projesi</t>
  </si>
  <si>
    <t>120O928</t>
  </si>
  <si>
    <t>120O941</t>
  </si>
  <si>
    <t>120Z640</t>
  </si>
  <si>
    <t>120Z831</t>
  </si>
  <si>
    <t>121F206</t>
  </si>
  <si>
    <t>121O972</t>
  </si>
  <si>
    <t>121R056</t>
  </si>
  <si>
    <t>121Z321</t>
  </si>
  <si>
    <t>220O040</t>
  </si>
  <si>
    <t>Manavlı Olarak Adlandırılan Keçilerin Bazı Tanımlayıcı Özelliklerinin Belirlenmesi</t>
  </si>
  <si>
    <t>Sıçanlarda Gebeliğin Farklı Trimesterlerinde Plasenta Ve Uterus Dokusunda Plasental Büyüme Faktörü (Pigf) Ile Adamts'Lerin (Adamts 1-4-8) İfade Düzeylerinin İncelenmesi</t>
  </si>
  <si>
    <t>Kolon Karsinoma Hücrelerinde Anoikis Direnç Genlerinin Belirlenmesinde Crispr/Cas9 Genom Çapında Sekanslamanın Kullanılması</t>
  </si>
  <si>
    <t>Nöraminidaz Antijenine Karşı Geliştirilen Hibridoma Hücrelerinde Verimliliği Artırmaya Yönelik Genom Çapında SNPs Keşfi ve Antikor Repertuvar Karaterizasyonu</t>
  </si>
  <si>
    <t>Küresel Çekirdeklerde Birinci Mertebeden Yasaklı Beta Geçişlerinin Özuyumlu Olarak İncelenmesi ve Bu Geçişlerin Çift Beta Bozunum Süreci Üzerindeki Etkilerinin Belirlenmesi</t>
  </si>
  <si>
    <t>Bal, Etil Alkol, Sıvı Parafin, Distile Su Ve Sitrik Asitten Oluşan Solüsyonun Kadavra Koruyucu Özelliğinin İncelenmesi</t>
  </si>
  <si>
    <t>Köpeklerde Gebeliğin Erken Döneminde Farklı Dokularda mRNA, miRNA ve Protein Ekspresyonlarının Araştırılması</t>
  </si>
  <si>
    <t>Farklı Çözücüler Kullanılarak Eksfole Edilen 2-Boyutlu Mose2 Nanokatmanlarının Elektrokatalitik Davranışlarının Belirlenmesi ve Elektrokimyasal Askorbik Asit Dopamin ve Ürik Asit Sensörü Olarak Değerlendirilmesi</t>
  </si>
  <si>
    <t>Domates Rin Mutant Ve Crocker Hatlarında Pektat Liyaz Geninin Overekspresyonun Meyve Yumuşaması Üzerine Etkisinin Moleküler, Biyokimyasal Ve Morfolojik Karakterizasyonu</t>
  </si>
  <si>
    <t>KASTAMONU ÜNİVERSİTESİNE DEVREDİLDİ.</t>
  </si>
  <si>
    <t>ZOOTEKNİ VE HAYVAN BESLEME B. VETERİNERLİK ZOOTEKNİ AD.</t>
  </si>
  <si>
    <t>MOLEKÜLER BİYOLOJİ VE GENETİK B.</t>
  </si>
  <si>
    <t xml:space="preserve">BURDUR SAĞLIK HİZMETLERİ MYO </t>
  </si>
  <si>
    <t>TIBBİ HİZMETLER VE TEKNİKLER B.</t>
  </si>
  <si>
    <t xml:space="preserve">FEN-EDEBİYAT F. </t>
  </si>
  <si>
    <t>FİZİK B.</t>
  </si>
  <si>
    <t>VETERİNER HEKİMLİĞİ TEMEL BİLİMLERİ B. VETERİNERLİK ANATOMİSİ AD.</t>
  </si>
  <si>
    <t>ZOOTEKNİ VE HAYVAN BESLEME B. GENETİK AD.</t>
  </si>
  <si>
    <t>PEYZAJ MİMARLIĞI B.</t>
  </si>
  <si>
    <t xml:space="preserve">BURDUR GIDA TARIM VE HAYVANCILIK MYO </t>
  </si>
  <si>
    <t>BİTKİSEL VE HAYVANSAL ÜRETİM B.</t>
  </si>
  <si>
    <t>COVID-19 İçin Yatay Akış Testi Üretilmesi</t>
  </si>
  <si>
    <t>Prof.Dr. Özlem ÖZMEN</t>
  </si>
  <si>
    <t>KLİNİK ÖNCESİ BİLİMLER B. PATOLOJİ ANABİİM DALI</t>
  </si>
  <si>
    <t>Araştırma</t>
  </si>
  <si>
    <t>121C381</t>
  </si>
  <si>
    <t>122N057</t>
  </si>
  <si>
    <t>221Z350</t>
  </si>
  <si>
    <t>221N280</t>
  </si>
  <si>
    <t>Çeşitli Siyanobakterilerin Biyoaktivite Ve Antimiyelom Etkilerinin Belirlenmesi</t>
  </si>
  <si>
    <t>UPAG - Uluslararası</t>
  </si>
  <si>
    <t>Kınalı keklik (Alectoris chukar) üretim çiftliklerinde anaç populasyonlarda kendileşme oranlarının ve konjenerik türlerden kaynaklı kontaminasyonların tüm genomdan yüksek yoğunlukta SNPs verileri ile araştırılması</t>
  </si>
  <si>
    <t>AKDENİZ BİLİM ÜNİ. / MAKÜ SAĞLIK HİZMETLERİ MYO</t>
  </si>
  <si>
    <t>BİDEB-2218</t>
  </si>
  <si>
    <t>Akdeniz Kıyı Bölgelerinin Tuzlu Alanlarının Halofitlerinin Değerlendirilmesine Dayanan Agroekolojik Bir Koyun / Keçi Yetiştirme Sistemi</t>
  </si>
  <si>
    <t>UPAG - Uluslararası / PRİMA</t>
  </si>
  <si>
    <t>Biberde (Capsicum annuum L.) Eksojen Strigolakton Uygulamasının Kuraklık Toleransı Üzerine Etkilerinin Fizyolojik, Biyokimyasal ve DE-Seq ile Belirlenmesi</t>
  </si>
  <si>
    <t>Durduruldu</t>
  </si>
  <si>
    <t>Doç. Dr. Aykut Asım AKBAŞ</t>
  </si>
  <si>
    <t>Dr. Öğr.Üyesi Muzaffer DÜKEL</t>
  </si>
  <si>
    <t>Dr. Öğr. Üyesi Musa TATAR</t>
  </si>
  <si>
    <t>Doç. Dr Yasin DEMİRASLAN</t>
  </si>
  <si>
    <t>Prof. Dr. Özgecan KORKMAZ AĞAOĞLU</t>
  </si>
  <si>
    <t>Doç. Dr. Sadık ÇOĞAL</t>
  </si>
  <si>
    <t>Dr.Öğr.Üyesi Selman ULUIŞIK</t>
  </si>
  <si>
    <t>Doç. Dr. Füsun AKGÜL</t>
  </si>
  <si>
    <t>Doç. Dr. Siğnem ÖNEY BİROL</t>
  </si>
  <si>
    <t>13.07.2022 (Süre Uzatımı var.)</t>
  </si>
  <si>
    <t>Dr.Öğr.Üyesi Mehmet ÖÇAL</t>
  </si>
  <si>
    <t>Doç. Dr. Mert GÜRLEK</t>
  </si>
  <si>
    <t>Dissemination of animal welfare practices in farmed ruminants / Büyükbaş ve Küçükbaş Çiftliklerinde Hayvan Refahı Uygulamalarının  Yaygınlaştırılması - WELFARUMINANT</t>
  </si>
  <si>
    <t>2021-1-TR01-KA220-VET-000025255 / 2022 ABH 15715 0001</t>
  </si>
  <si>
    <t>01.09.2019</t>
  </si>
  <si>
    <t>İptal</t>
  </si>
  <si>
    <t>Prof. Dr. M. Zeki YILDIRIM</t>
  </si>
  <si>
    <t xml:space="preserve">A Sustainable Ecology in the Europe of the Future (Geleceğin Avrupasında Sürdürülebilir bir Çevre ) / Birchen Coppice Primary School / İNGİLTERE </t>
  </si>
  <si>
    <t xml:space="preserve">Arts and Traditions : Promoting awareness of culturel traditions in modern setting (Sanat ve Gelenekler: Modern ortamda kültürel geleneklerin farkındalığının artırılması) / İNGİLTERE </t>
  </si>
  <si>
    <t>2016-1-UK01-KA201-024412 / 2017 ABH 15715 0002</t>
  </si>
  <si>
    <t>BUCAK SAĞLIK YÜKSEKOKULU</t>
  </si>
  <si>
    <t>ACİL YARDIM VE AFET YÖNETİMİ BÖLÜMÜ</t>
  </si>
  <si>
    <t>121C424</t>
  </si>
  <si>
    <t>Sıvı Yumurta Ürünleri ile Çiğ Sütte Mikrobiyal İnaktivasyon Amaçlı Ultrasonikasyon Destekli Ultraviyole (UVC) Işık Uygulaması ve Ürünlerin Bazı Kalite Özelliklerine İşlemin Etkisi</t>
  </si>
  <si>
    <t>122O586</t>
  </si>
  <si>
    <t>Elmada Fosfor Çözündürücü Bakterilerin Fidan Gelişimine Ve Fosfor Taşıyıcı Spx Gen Ailesinin Ekspresyonuna Etkileri</t>
  </si>
  <si>
    <t>BURDUR GIDA TARIM VE HAYVANCILIK MESLEK YO.</t>
  </si>
  <si>
    <t>Doç. Dr. Ersin ATAY</t>
  </si>
  <si>
    <t>BITKISEL VE HAYVANSAL ÜRETIM B. BAHÇE TARIMI PROGRAMI</t>
  </si>
  <si>
    <t>Let's STEM It! ( Haydi Yapalım ! )</t>
  </si>
  <si>
    <t>Erasmus + Kültürlerarası Etkileşim / Mesleki Eğitimde İşbirliği Ortaklıkları Projeleri</t>
  </si>
  <si>
    <t>Prof.Dr. Özkan ELMAZ (Koordinatör Kurum MAKÜ)</t>
  </si>
  <si>
    <t>TR61/22/GEG/0009</t>
  </si>
  <si>
    <t>Bölgesel Kalkınma Odaklı Hayvancılık Projelerinin Gelistirilmesi ve
Kuluçka Merkeziyle Ticari Hayata Kazandırılması Projesi</t>
  </si>
  <si>
    <t>Girişimcilik Ekosisteminin Geliştirilmesi Projesi</t>
  </si>
  <si>
    <t>Dr.Öğr.Üyesi Bekir KABASAKAL (Doç. Dr. Sarp KAYA Danışmanlığında)</t>
  </si>
  <si>
    <t>122F334</t>
  </si>
  <si>
    <t>Çınlanımlı Akustik Sistemlerde Kuvvetli Ve Zayıf Etkileşim Mekanizmalarının İncelenmesi</t>
  </si>
  <si>
    <t>Dr.Öğr.Üyesi Ahmet BİÇER</t>
  </si>
  <si>
    <t>GÖLHİSAR SAĞLIK HİZ. MYO</t>
  </si>
  <si>
    <t>OPTİSYENLİK PROGRAMI</t>
  </si>
  <si>
    <t>122C111</t>
  </si>
  <si>
    <t>Türkiye'de Yetiştirilen Dört Yerli Koyun Irkında Genetik Çeşitlilik, Populasyon Yapısı ve Seleksiyon İzlerinin Tüm Genom Sekans Analizi İle Belirlenmesi</t>
  </si>
  <si>
    <t>Prof. Dr. Oğuz GÜRSOY ve Prof. Dr. Yusuf YILMAZ Danışmanlığında, Proje Yürütücüsü Dr. Damla BAYANA</t>
  </si>
  <si>
    <t>Doç. Dr. Sarp KAYA Danışmanlığında, Dr.Öğr.Üyesi Bahar ARGUN KARSLI</t>
  </si>
  <si>
    <t>Tarımsal Biyoteknoloji, Hayvansal Biyoteknoloji Abd.</t>
  </si>
  <si>
    <t>ESKİŞEHİR OSMANGAZİ Ü. ZİRAAT F.</t>
  </si>
  <si>
    <t>122Z830</t>
  </si>
  <si>
    <t>222O253</t>
  </si>
  <si>
    <t>222S557</t>
  </si>
  <si>
    <t>222S815</t>
  </si>
  <si>
    <t>222K290</t>
  </si>
  <si>
    <t>122C246</t>
  </si>
  <si>
    <t>122E581</t>
  </si>
  <si>
    <t>122Z947</t>
  </si>
  <si>
    <t>123O192</t>
  </si>
  <si>
    <t>123O245</t>
  </si>
  <si>
    <t>Lathyrus Brachypterus Özütünden Manyetik Nanoparçacık/Nanokompozit Sentezi, Sulu Ortamdan Ilaç, Anyon, Katyon Giderimi Ve Sudan Fotokatalitik Hidrojen Üretimi Uygulamaları</t>
  </si>
  <si>
    <t>Greyfurt Kabuk Esktraktının Arı Sağlığı Ve Nosema Enfeksiyonu Üzerine Etkilerinin Incelenmesi</t>
  </si>
  <si>
    <t>Kara Mürver (Sambucus nigra L.) Meyvesinden Fraksiyonlu Süperkritik Karbondioksit Ekstraksiyonu Yöntemi Kullanılarak Yüksek Saflıkta Antosiyaninlerin Elde Edilmesi ve Bunların Kolon Kanserine Karşı Aktivitelerinin İncelenmesi</t>
  </si>
  <si>
    <t>Yüksek Yağlı Diyetle Beslenen Obez Ratlarda Kombu Çayı Uygulamasının Endoplazmik Retikulum Stresi Üzerine Etkileri</t>
  </si>
  <si>
    <t>Artırılmış Gerçeklik İle Zenginleştirilmiş STEAM Eğitim Etkinliklerinin Okul Öncesi Dönemde Bilimsel Süreç Becerilerine Etkisi: Karma Yöntem</t>
  </si>
  <si>
    <t>Floresans Temelli Metal-Organik Kafeslerin Sentezi ve Sensör Uygulaması</t>
  </si>
  <si>
    <t>Yüzey Akustik Dalgası Metamalzemeler Ile Prostat Kanseri Biyobelirteçlerinin Eş Zamanlı Algılanması Için Mikro Akışkan Biyosensör Paneli Geliştirilmesi</t>
  </si>
  <si>
    <t>Anadolu'da Farklı İklim Tiplerinin ve Küresel Isınmanın Soğuğa Adapte Canlıların Epigenomlarında Yarattığı Etkilerin P. Zonatus Tür Grubundan Genom Çapında Metilom Verileri ile Araştırılması</t>
  </si>
  <si>
    <t>Solunum Sistemi Enfeksiyonlu Siğirlarda Parainfluenza Virus Tip 3, Bovine Respiratory Syncytial Virus Ve Influenza D Virus'Un Moleküler Düzeyde Araştirilmasi Ve Filogenetik Analizleri</t>
  </si>
  <si>
    <t>Vakum Altında Ohmik Isıtma İşlemiyle Köftelerin Ön Pişirilmesi ve Soğutulması</t>
  </si>
  <si>
    <t>Öğr. Gör. Muhammet Mükerrem KAYA</t>
  </si>
  <si>
    <t>VETERINER F.</t>
  </si>
  <si>
    <t>NANOBİLİM VE NANOTEKNOLOJİ B.</t>
  </si>
  <si>
    <t>BESLENME VE DİYETETİK B.</t>
  </si>
  <si>
    <t>GIDA MÜHENDİSLİĞİ B.</t>
  </si>
  <si>
    <t xml:space="preserve">EĞİTİM F. </t>
  </si>
  <si>
    <t>EĞİTİM BİLİMLERİ B.</t>
  </si>
  <si>
    <t>Prof. Dr. Ekber TOMUL Danışmanlığında, Proje Yürütücüsü ÖZLEM OKATAN</t>
  </si>
  <si>
    <t>Prof. Dr. Erdal KENDÜZLER Danışmanlığında, Proje Yürütücüsü Elif KÖKSAL</t>
  </si>
  <si>
    <t>VİROLOJİ AD.</t>
  </si>
  <si>
    <t>Dr.Öğr.Üyesi Ali KÜÇÜK</t>
  </si>
  <si>
    <t>122F459</t>
  </si>
  <si>
    <t>Fano Rezonansı Ile Metal Nanoparçacıkların Sıcak Noktalarındaki Isı Üretim Kontrolü</t>
  </si>
  <si>
    <t>2023ABH157150001/2022-1-IT02-KA220-HED-000087753</t>
  </si>
  <si>
    <t>Gamification Assets for Multisensorial Educative Tools Language Learning Using Co-Creation for Addressing Needs and Desires of Students (Öğrencilerin ihtiyaçlarını karşılamak için kullanılacak olan eğitim araçlarının oyunlaştırılması)</t>
  </si>
  <si>
    <t>Prof. Dr. Ferit KILIÇKAYA</t>
  </si>
  <si>
    <t>YABANCI DİLLER EĞİTİMİ B. İNGİLİZ DİLİ EĞİTİMİ ANABİLİM DALI</t>
  </si>
  <si>
    <t>Erasmus + Yükseköğretimde İşbirliği Ortaklıkları Projeleri</t>
  </si>
  <si>
    <t>PROF. DR. HÜSEYİN DALGAR</t>
  </si>
  <si>
    <t>YIL / PROJE TÜRÜ</t>
  </si>
  <si>
    <t>122C199</t>
  </si>
  <si>
    <t>123S360</t>
  </si>
  <si>
    <t>Süt ve Süt Ürünlerinde Kullanılmak Üzere Büyükbaş Hayvan Atıklarının Pirolizi ile Biyokömür Eldesi, BK-MNPs ve BK-MNPs-MOF Hibrit Malzemelerin Sentezi, Tanımlanması ve Adsorbent Özelliklerinin Araştırılması</t>
  </si>
  <si>
    <t>Farelerde Fipronil ile İndüklenen Oksidatif Stres, Yangı ve Apoptozise Karşı Malvidinin Koruyucu Etkisi</t>
  </si>
  <si>
    <t xml:space="preserve">Prof. Dr. Yasin ARSLAN Danışmanlığında Proje Yürütücüsü Muradiye ŞAHİN </t>
  </si>
  <si>
    <t>Prof. Dr. Fatma KOCASARI Danışmanlığında Proje Yürütücüsü Vet. Simge GARLI</t>
  </si>
  <si>
    <t>FARMAKOLOJI
VE TOKSIKOLOJI ANABILIM DALI</t>
  </si>
  <si>
    <t>FEN EDEBİYAT F. / KIRŞEHİR AHİ EVRAN ÜNİ.</t>
  </si>
  <si>
    <t>Prof.Dr. Ahmet Hulusi DİNÇOĞLU</t>
  </si>
  <si>
    <t>Arş.Gör. Didem KORKMAZ ÜLÜFER</t>
  </si>
  <si>
    <t>Prof.Dr. Fatih Mehmet EMEN</t>
  </si>
  <si>
    <t>123E255</t>
  </si>
  <si>
    <t>Sağım Sistemi Verilerinin Nesnelerin İnterneti Sistemleri Ile Otomatik Olarak Kayıt Altına Alınması</t>
  </si>
  <si>
    <t>Doç.Dr. İsmail KIRBAŞ</t>
  </si>
  <si>
    <t>Arş.Gör. Hande Özge GÜLER DAL</t>
  </si>
  <si>
    <t>Prof.Dr. Sarp KAYA</t>
  </si>
  <si>
    <t>BİLGİSAYAR MÜHENDİSLİĞİ B.</t>
  </si>
  <si>
    <t>1005 - Yeni Fikirler ve Ürünler</t>
  </si>
  <si>
    <t>123O601</t>
  </si>
  <si>
    <t>Sıçanlarda Aflatoksin B1-Indüklü Karaciğer Hasarına Karşı Chrysin'in Koruyucu Etkisinin Araştırılması.</t>
  </si>
  <si>
    <t>Prof.Dr. Asım KART</t>
  </si>
  <si>
    <t>KLİNİK ÖNCESİ BİLİMLER B. FARMAKOLOJİ VE TOKSİKOLOJİ ANABİLİM DALI</t>
  </si>
  <si>
    <t>123C149</t>
  </si>
  <si>
    <t>Obezojenik Tribütiltin'in Ratların Adipoz Dokusu Üzerine Etkisinin ve Fukoksantin'in Obezite Karşıtı Aktivitesinin Histopatolojik, İmmünohistokimyasal, Genetik, Biyokimyasal ve Epigenetik Olarak İncelenmesi</t>
  </si>
  <si>
    <t>Prof. Dr. Özlem ÖZMEN Danışmanlığında Proje Yürütücüsü Melda ŞAHİN</t>
  </si>
  <si>
    <t>VETERİNER F. / SÜLEYMAN DEMİREL Ü. FEN-EDEBİYAT F. BİYOLOJİ B.</t>
  </si>
  <si>
    <t>123O380</t>
  </si>
  <si>
    <t>Anadolu Karaçamı (Pinus Nigra J.F.Arnold Subsp. Pallasiana Lamb. Holmboe) Ormanlarında Yangın Sonrası Erken Dönemde Doğal ve Yapay Koşullar Altında Vejetasyon Yapısında Meydana Gelen Değişimler</t>
  </si>
  <si>
    <t>Prof.Dr. Ali KAVGACI</t>
  </si>
  <si>
    <t>BİTKİSEL VE HAYVANSAL ÜRETİM BÖLÜMÜ BİTKİ KORUMA PRG.</t>
  </si>
  <si>
    <t>BÜTÇE TOPLAMLARI</t>
  </si>
  <si>
    <t>BÜTÇESİ</t>
  </si>
  <si>
    <t>YILI</t>
  </si>
  <si>
    <t>123O526</t>
  </si>
  <si>
    <t>223O023</t>
  </si>
  <si>
    <t>Farelerde Aom/Dss Kolorektal Kanser Modelinde Ca-170 Ve Sivelestat'In Tümör Mikroçevresi Üzerindeki Terapötik Etkilerinin Araştırılması</t>
  </si>
  <si>
    <t>Gebe Honamlı Ve Kıl Keçilerinde Homoarjinin, Arjinin Ve Progesteron Düzeylerinin Araştırılması</t>
  </si>
  <si>
    <t>Doç.Dr. Volkan İPEK</t>
  </si>
  <si>
    <t>KLİNİK ÖNCESİ BİLİMLER B. PATOLOJİ ANABİLİM DALI</t>
  </si>
  <si>
    <t>VETERİNERLİK BÖLÜMÜ</t>
  </si>
  <si>
    <t>KLİNİK ÖNCESİ BİLİMLER B. VETERİNERLİK ZOOTEKNİ ANABİLİM DALI</t>
  </si>
  <si>
    <t>Doç.Dr. Mehmet GÜNAY</t>
  </si>
  <si>
    <t>Proje Sözleşmesi Avrupa Komisyonu tarafından 23.11.2023 tarihinde imzalanmış olup, Proje Başlama Tarihi : 01.01.2024</t>
  </si>
  <si>
    <t>Dr.Öğr.Üyesi Seyit YÜZÜAK</t>
  </si>
  <si>
    <t>FEN-EDEBİYAT FAKÜLTESİ</t>
  </si>
  <si>
    <t>MOLEKÜLER BİYOLOJİ VE GENETİK BÖLÜMÜ</t>
  </si>
  <si>
    <t xml:space="preserve">EUROPEAN HORİZON PROJECT (AVRUPA UFUK PROJESİ) </t>
  </si>
  <si>
    <t>2021-1-TR01-KA220-VET-000032970</t>
  </si>
  <si>
    <t>7897-DAP 500</t>
  </si>
  <si>
    <t>Öğr.Gör. Fatma Nur ALÇIN</t>
  </si>
  <si>
    <t>Clinical Key for Electrical Stimulation in Physiotherapy and Rehabilitation ( Fizyoterapi ve Rehabilitasyonda Elektriksel Stimülasyon için Klinik Anahtar / CK4Stim)</t>
  </si>
  <si>
    <t>Women’s Empowerment Project with Ball Sewing Workshop (Top Dikim Atölyesi ile Kadınların Güçlendirilmesi Projesi</t>
  </si>
  <si>
    <t>28.02.2022 (14.09.2023 tarihinde Üniversitemiz projeye dahil olmuştur.)</t>
  </si>
  <si>
    <t>GÖLHİSAR SAĞLIK HİZMETLERİ MYO</t>
  </si>
  <si>
    <t>TERAPİ VE REHABİLİTASYON BÖLÜMÜ</t>
  </si>
  <si>
    <t>BURDUR GELİŞİM MERKEZİ</t>
  </si>
  <si>
    <t>Erasmus + Mesleki Eğitimde İşbirliği Ortaklıkları Projeleri</t>
  </si>
  <si>
    <t>AVUSTRALYA ANKARA BÜYÜKELÇİLİĞİ - Sosyal Gelişim Projesi</t>
  </si>
  <si>
    <t>TABLO 25.04.2024 TARİHİ İTİBARİYLE GÜNCELLENMİŞTİR.</t>
  </si>
  <si>
    <t>Farelerde Meme Kanseri Modelinde  miR-26a’nın DNA Hasarı ve Makrofaj Polarizasyonu Üzerine Etkilerinin Araştırılması</t>
  </si>
  <si>
    <t>Acil Ar-Ge</t>
  </si>
  <si>
    <t>DR Öğrencisi Büşra GÜLBENLİ TÜRKOĞLU</t>
  </si>
  <si>
    <t>TÜRKİYE SAĞLIK ENSTİTÜLERİ BAŞKANLIĞI (TÜSEB) TARAFINDAN DESTEKLENEN PROJELER</t>
  </si>
  <si>
    <t>123C177</t>
  </si>
  <si>
    <t>Simulium bezzii (Diptera, Simulidae) metapopulasyonundan genom çapında SNP verileri ile Anadolu?da parçalı yayılış gösteren sulak alan bağımlı populasyonlar üzerine küresel ısınmanın etkilerinin incelenmesi</t>
  </si>
  <si>
    <t>Öğr.Gör. Türker ATCALI</t>
  </si>
  <si>
    <t>Prof.Dr. Sarp KAYA Danışmanlığında Arş.Gör.Dr. Ebru Ceren FİDAN</t>
  </si>
  <si>
    <t>BURDUR SAĞLIK HİZMETLERİ MYO / ESKİŞEHİR OSMANGAZİ ÜNİ. FEN FAKÜLTESİ</t>
  </si>
  <si>
    <t>223O073</t>
  </si>
  <si>
    <t>INNOECOFOOD - Eco-Innovative Technologies for Improved Nutrition, Sustainable Production and Marketing of Agro-ecological Food Products in Africa (Afrika’da Çevreye Duyarlı Yenilikçi Teknolojilerle Tarımsal-Ekolojik Gıda Üretiminin Sürdürülebilmesi ve Pazarlanması )</t>
  </si>
  <si>
    <t>Sonuç Raporu Gönderildi</t>
  </si>
  <si>
    <t>T.C. TARIM VE ORMAN BAKANLIĞI</t>
  </si>
  <si>
    <t>...</t>
  </si>
  <si>
    <t>Prof.Dr. Yaşar GÖK</t>
  </si>
  <si>
    <t>Doç.Dr. Mehmet ÖZBEK</t>
  </si>
  <si>
    <t>HISTOLOJI VE EMBRIYOLOJI ANABİLİM DALI</t>
  </si>
  <si>
    <t>124Z085</t>
  </si>
  <si>
    <t>Homojen ve Heterojen Ftalosiyanin Fotokatalizörlerle Kesikli ve Sürekli Akış Sistemlerinde Görünür Işık Altında Organik Sentez</t>
  </si>
  <si>
    <t>Isı Stresinin Nil Tilapyasında (Oreochromis niloticus) Testis ve Spermlerdeki Epigenetik Degisimler ve Sperm Parametreleri Üzerine Etkisinin İncelenmesi</t>
  </si>
  <si>
    <t>FEN-EDEBİYAT F.</t>
  </si>
  <si>
    <t>1002 - Araştırma</t>
  </si>
  <si>
    <t>124O166</t>
  </si>
  <si>
    <t>Fragaria Vesca?Da Eceriferum (Cer) Gen Ailesinin Genom Çapında Tanımlanması, Karakterizasyonu Ve Farklı Biyotik/Abiyotik Stresler Altında Ekspresyon Analizi</t>
  </si>
  <si>
    <t>Doç.Dr. Selman ULUIŞIK</t>
  </si>
  <si>
    <t>KİMYA B.</t>
  </si>
  <si>
    <t>223O424</t>
  </si>
  <si>
    <t>124O199</t>
  </si>
  <si>
    <t>Keçilerde Prepartum Uygulanan Bazı Vitamin ve Minerallerin Metabolik Profil Parametrelerine Etkisinin Araştırılması</t>
  </si>
  <si>
    <t>Öğr.Gör. Yavuz MUSABEŞEOGLU</t>
  </si>
  <si>
    <t>VETERİNERLİK B.</t>
  </si>
  <si>
    <t>TÜBİTAK TARAFINDAN DESTEKLENEN PROJELER : 2010 - 2024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</si>
</sst>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[Red]#,##0.00"/>
    <numFmt numFmtId="165" formatCode="[$€-2]\ #,##0.00;[Red][$€-2]\ #,##0.00"/>
    <numFmt numFmtId="166" formatCode="dd/mm/yyyy;@"/>
    <numFmt numFmtId="167" formatCode="dd\.mm\.yyyy"/>
    <numFmt numFmtId="168" formatCode="[$USD]\ #,##0.00;[Red][$USD]\ #,##0.00"/>
  </numFmts>
  <fonts count="25" x14ac:knownFonts="1">
    <font>
      <sz val="11"/>
      <color theme="1"/>
      <name val="Calibri"/>
      <family val="2"/>
      <charset val="162"/>
      <scheme val="minor"/>
    </font>
    <font>
      <b/>
      <sz val="14"/>
      <color rgb="FF0070C0"/>
      <name val="Arial"/>
      <family val="2"/>
      <charset val="162"/>
    </font>
    <font>
      <b/>
      <sz val="12"/>
      <color rgb="FF0070C0"/>
      <name val="Arial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sz val="14"/>
      <color rgb="FFFF0000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20"/>
      <color rgb="FFFF0000"/>
      <name val="Arial"/>
      <family val="2"/>
      <charset val="162"/>
    </font>
    <font>
      <sz val="12"/>
      <color theme="1"/>
      <name val="Arial"/>
      <family val="2"/>
      <charset val="162"/>
    </font>
    <font>
      <sz val="16"/>
      <color rgb="FFFF0000"/>
      <name val="Arial"/>
      <family val="2"/>
      <charset val="162"/>
    </font>
    <font>
      <b/>
      <sz val="16"/>
      <color rgb="FF00B0F0"/>
      <name val="Arial"/>
      <family val="2"/>
      <charset val="162"/>
    </font>
    <font>
      <b/>
      <sz val="12"/>
      <color rgb="FF00B0F0"/>
      <name val="Arial"/>
      <family val="2"/>
      <charset val="162"/>
    </font>
    <font>
      <b/>
      <sz val="14"/>
      <color rgb="FF00B0F0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20"/>
      <color rgb="FF7030A0"/>
      <name val="Arial"/>
      <family val="2"/>
      <charset val="162"/>
    </font>
    <font>
      <b/>
      <sz val="12"/>
      <color rgb="FF00B05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0"/>
      <color rgb="FF00B0F0"/>
      <name val="Arial"/>
      <family val="2"/>
      <charset val="162"/>
    </font>
    <font>
      <b/>
      <sz val="12"/>
      <color rgb="FF7030A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 style="medium">
        <color indexed="64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164" fontId="7" fillId="0" borderId="18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164" fontId="7" fillId="0" borderId="19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164" fontId="7" fillId="0" borderId="32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31" xfId="0" applyNumberFormat="1" applyFont="1" applyBorder="1" applyAlignment="1">
      <alignment horizontal="right" vertical="center"/>
    </xf>
    <xf numFmtId="164" fontId="7" fillId="0" borderId="33" xfId="0" applyNumberFormat="1" applyFont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34" xfId="0" applyNumberFormat="1" applyFont="1" applyBorder="1" applyAlignment="1">
      <alignment horizontal="right" vertical="center"/>
    </xf>
    <xf numFmtId="166" fontId="8" fillId="0" borderId="27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166" fontId="8" fillId="0" borderId="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164" fontId="7" fillId="0" borderId="14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7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164" fontId="7" fillId="0" borderId="38" xfId="0" applyNumberFormat="1" applyFont="1" applyBorder="1" applyAlignment="1">
      <alignment horizontal="right" vertical="center"/>
    </xf>
    <xf numFmtId="0" fontId="8" fillId="0" borderId="27" xfId="0" applyFont="1" applyFill="1" applyBorder="1" applyAlignment="1">
      <alignment horizontal="left" vertical="center" wrapText="1"/>
    </xf>
    <xf numFmtId="167" fontId="11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164" fontId="15" fillId="2" borderId="7" xfId="0" applyNumberFormat="1" applyFont="1" applyFill="1" applyBorder="1" applyAlignment="1">
      <alignment horizontal="right" vertical="center"/>
    </xf>
    <xf numFmtId="166" fontId="9" fillId="0" borderId="18" xfId="0" applyNumberFormat="1" applyFont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166" fontId="9" fillId="0" borderId="27" xfId="0" applyNumberFormat="1" applyFont="1" applyBorder="1" applyAlignment="1">
      <alignment horizontal="center" vertical="center"/>
    </xf>
    <xf numFmtId="0" fontId="19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166" fontId="3" fillId="0" borderId="20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9" fontId="3" fillId="0" borderId="21" xfId="0" applyNumberFormat="1" applyFont="1" applyBorder="1" applyAlignment="1">
      <alignment horizontal="left" vertical="center" wrapText="1"/>
    </xf>
    <xf numFmtId="166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166" fontId="3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164" fontId="15" fillId="2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165" fontId="14" fillId="0" borderId="4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7" fontId="11" fillId="0" borderId="20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7" fontId="11" fillId="0" borderId="8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 wrapText="1"/>
    </xf>
    <xf numFmtId="167" fontId="11" fillId="0" borderId="8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167" fontId="11" fillId="0" borderId="4" xfId="0" applyNumberFormat="1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6" fontId="9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15" fillId="2" borderId="6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right" vertical="center"/>
    </xf>
    <xf numFmtId="164" fontId="4" fillId="4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6" fontId="3" fillId="0" borderId="4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166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164" fontId="7" fillId="0" borderId="46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left" vertical="center" wrapText="1"/>
    </xf>
    <xf numFmtId="166" fontId="8" fillId="0" borderId="19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164" fontId="7" fillId="0" borderId="48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0" fontId="8" fillId="0" borderId="4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66" fontId="9" fillId="0" borderId="38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6" fontId="8" fillId="0" borderId="2" xfId="0" applyNumberFormat="1" applyFont="1" applyBorder="1" applyAlignment="1">
      <alignment horizontal="center" vertical="center"/>
    </xf>
    <xf numFmtId="166" fontId="18" fillId="0" borderId="19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166" fontId="14" fillId="0" borderId="18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164" fontId="7" fillId="0" borderId="36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164" fontId="7" fillId="0" borderId="14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164" fontId="7" fillId="0" borderId="11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166" fontId="18" fillId="0" borderId="2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166" fontId="18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horizontal="left" vertical="center" wrapText="1"/>
    </xf>
    <xf numFmtId="166" fontId="8" fillId="0" borderId="8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164" fontId="7" fillId="0" borderId="51" xfId="0" applyNumberFormat="1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right" vertical="center"/>
    </xf>
    <xf numFmtId="0" fontId="0" fillId="0" borderId="0" xfId="0" applyBorder="1"/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1" fillId="5" borderId="37" xfId="0" applyFont="1" applyFill="1" applyBorder="1" applyAlignment="1">
      <alignment horizontal="center" vertical="center" wrapText="1"/>
    </xf>
    <xf numFmtId="0" fontId="21" fillId="6" borderId="37" xfId="0" applyFont="1" applyFill="1" applyBorder="1" applyAlignment="1">
      <alignment horizontal="center" vertical="center"/>
    </xf>
    <xf numFmtId="0" fontId="21" fillId="7" borderId="37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2" borderId="37" xfId="0" applyFont="1" applyFill="1" applyBorder="1" applyAlignment="1">
      <alignment horizontal="center" vertical="center"/>
    </xf>
    <xf numFmtId="0" fontId="22" fillId="6" borderId="37" xfId="0" applyFont="1" applyFill="1" applyBorder="1" applyAlignment="1">
      <alignment horizontal="center" vertical="center"/>
    </xf>
    <xf numFmtId="0" fontId="22" fillId="7" borderId="37" xfId="0" applyFont="1" applyFill="1" applyBorder="1" applyAlignment="1">
      <alignment horizontal="center" vertical="center"/>
    </xf>
    <xf numFmtId="166" fontId="18" fillId="0" borderId="19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4" fontId="16" fillId="2" borderId="7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right" vertical="center"/>
    </xf>
    <xf numFmtId="164" fontId="15" fillId="2" borderId="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166" fontId="8" fillId="0" borderId="22" xfId="0" applyNumberFormat="1" applyFont="1" applyBorder="1" applyAlignment="1">
      <alignment horizontal="center" vertical="center"/>
    </xf>
    <xf numFmtId="166" fontId="8" fillId="0" borderId="47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6" fontId="8" fillId="0" borderId="50" xfId="0" applyNumberFormat="1" applyFont="1" applyBorder="1" applyAlignment="1">
      <alignment horizontal="center" vertical="center"/>
    </xf>
    <xf numFmtId="166" fontId="18" fillId="0" borderId="22" xfId="0" applyNumberFormat="1" applyFont="1" applyBorder="1" applyAlignment="1">
      <alignment horizontal="center" vertical="center"/>
    </xf>
    <xf numFmtId="166" fontId="9" fillId="0" borderId="41" xfId="0" applyNumberFormat="1" applyFont="1" applyBorder="1" applyAlignment="1">
      <alignment horizontal="center" vertical="center"/>
    </xf>
    <xf numFmtId="166" fontId="18" fillId="0" borderId="47" xfId="0" applyNumberFormat="1" applyFont="1" applyBorder="1" applyAlignment="1">
      <alignment horizontal="center" vertical="center"/>
    </xf>
    <xf numFmtId="166" fontId="18" fillId="0" borderId="54" xfId="0" applyNumberFormat="1" applyFont="1" applyBorder="1" applyAlignment="1">
      <alignment horizontal="center" vertical="center"/>
    </xf>
    <xf numFmtId="166" fontId="18" fillId="0" borderId="5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8" fillId="0" borderId="4" xfId="0" applyNumberFormat="1" applyFont="1" applyBorder="1" applyAlignment="1">
      <alignment horizontal="center" vertical="center"/>
    </xf>
    <xf numFmtId="166" fontId="18" fillId="0" borderId="2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166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65" fontId="14" fillId="0" borderId="19" xfId="0" applyNumberFormat="1" applyFont="1" applyBorder="1" applyAlignment="1">
      <alignment horizontal="right" vertical="center"/>
    </xf>
    <xf numFmtId="166" fontId="3" fillId="0" borderId="19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 wrapText="1"/>
    </xf>
    <xf numFmtId="166" fontId="24" fillId="0" borderId="7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68" fontId="14" fillId="0" borderId="4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left" vertical="center" wrapText="1"/>
    </xf>
    <xf numFmtId="166" fontId="3" fillId="0" borderId="3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right" vertical="center"/>
    </xf>
    <xf numFmtId="168" fontId="15" fillId="2" borderId="56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1" fillId="6" borderId="52" xfId="0" applyFont="1" applyFill="1" applyBorder="1" applyAlignment="1">
      <alignment horizontal="center" vertical="center"/>
    </xf>
    <xf numFmtId="0" fontId="21" fillId="6" borderId="47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1" fillId="7" borderId="52" xfId="0" applyFont="1" applyFill="1" applyBorder="1" applyAlignment="1">
      <alignment horizontal="center" vertical="center"/>
    </xf>
    <xf numFmtId="0" fontId="21" fillId="7" borderId="47" xfId="0" applyFont="1" applyFill="1" applyBorder="1" applyAlignment="1">
      <alignment horizontal="center" vertical="center"/>
    </xf>
    <xf numFmtId="0" fontId="21" fillId="7" borderId="53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23" fillId="2" borderId="11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1" fillId="5" borderId="52" xfId="0" applyFont="1" applyFill="1" applyBorder="1" applyAlignment="1">
      <alignment horizontal="center" vertical="center"/>
    </xf>
    <xf numFmtId="0" fontId="21" fillId="5" borderId="47" xfId="0" applyFont="1" applyFill="1" applyBorder="1" applyAlignment="1">
      <alignment horizontal="center" vertical="center"/>
    </xf>
    <xf numFmtId="0" fontId="21" fillId="5" borderId="53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67"/>
  <sheetViews>
    <sheetView tabSelected="1" zoomScale="80" zoomScaleNormal="80" workbookViewId="0">
      <selection activeCell="A111" sqref="A111:M111"/>
    </sheetView>
  </sheetViews>
  <sheetFormatPr defaultRowHeight="15.75" x14ac:dyDescent="0.25"/>
  <cols>
    <col min="1" max="1" width="14.7109375" customWidth="1"/>
    <col min="2" max="2" width="13.7109375" customWidth="1"/>
    <col min="3" max="3" width="17.7109375" customWidth="1"/>
    <col min="4" max="4" width="52.85546875" customWidth="1"/>
    <col min="5" max="5" width="19" customWidth="1"/>
    <col min="6" max="6" width="21.42578125" customWidth="1"/>
    <col min="7" max="7" width="26.85546875" style="106" customWidth="1"/>
    <col min="8" max="8" width="32.7109375" customWidth="1"/>
    <col min="9" max="9" width="29.7109375" customWidth="1"/>
    <col min="10" max="10" width="34.7109375" customWidth="1"/>
    <col min="11" max="11" width="22.7109375" customWidth="1"/>
    <col min="12" max="12" width="20.5703125" customWidth="1"/>
    <col min="13" max="13" width="20.7109375" customWidth="1"/>
  </cols>
  <sheetData>
    <row r="1" spans="1:13" s="4" customFormat="1" ht="30" customHeight="1" x14ac:dyDescent="0.2">
      <c r="A1" s="354" t="s">
        <v>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3" s="2" customFormat="1" ht="30" customHeight="1" x14ac:dyDescent="0.25">
      <c r="A2" s="354" t="s">
        <v>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3" s="2" customFormat="1" ht="30" customHeight="1" thickBot="1" x14ac:dyDescent="0.3">
      <c r="A3" s="355" t="s">
        <v>567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</row>
    <row r="4" spans="1:13" s="5" customFormat="1" ht="79.5" thickBot="1" x14ac:dyDescent="0.3">
      <c r="A4" s="149" t="s">
        <v>3</v>
      </c>
      <c r="B4" s="149" t="s">
        <v>17</v>
      </c>
      <c r="C4" s="149" t="s">
        <v>37</v>
      </c>
      <c r="D4" s="149" t="s">
        <v>18</v>
      </c>
      <c r="E4" s="149" t="s">
        <v>129</v>
      </c>
      <c r="F4" s="149" t="s">
        <v>130</v>
      </c>
      <c r="G4" s="149" t="s">
        <v>274</v>
      </c>
      <c r="H4" s="149" t="s">
        <v>36</v>
      </c>
      <c r="I4" s="149" t="s">
        <v>117</v>
      </c>
      <c r="J4" s="149" t="s">
        <v>170</v>
      </c>
      <c r="K4" s="149" t="s">
        <v>19</v>
      </c>
      <c r="L4" s="149" t="s">
        <v>115</v>
      </c>
      <c r="M4" s="149" t="s">
        <v>116</v>
      </c>
    </row>
    <row r="5" spans="1:13" s="13" customFormat="1" ht="50.1" customHeight="1" x14ac:dyDescent="0.25">
      <c r="A5" s="348">
        <v>2010</v>
      </c>
      <c r="B5" s="348">
        <v>3</v>
      </c>
      <c r="C5" s="14" t="s">
        <v>110</v>
      </c>
      <c r="D5" s="226" t="s">
        <v>111</v>
      </c>
      <c r="E5" s="214">
        <v>40210</v>
      </c>
      <c r="F5" s="214">
        <v>40575</v>
      </c>
      <c r="G5" s="152" t="s">
        <v>267</v>
      </c>
      <c r="H5" s="73" t="s">
        <v>49</v>
      </c>
      <c r="I5" s="227" t="s">
        <v>127</v>
      </c>
      <c r="J5" s="75" t="s">
        <v>169</v>
      </c>
      <c r="K5" s="70" t="s">
        <v>7</v>
      </c>
      <c r="L5" s="216">
        <v>24200</v>
      </c>
      <c r="M5" s="362">
        <f>L5+L6+L7</f>
        <v>258311</v>
      </c>
    </row>
    <row r="6" spans="1:13" s="13" customFormat="1" ht="50.1" customHeight="1" x14ac:dyDescent="0.25">
      <c r="A6" s="349"/>
      <c r="B6" s="349"/>
      <c r="C6" s="17" t="s">
        <v>107</v>
      </c>
      <c r="D6" s="20" t="s">
        <v>113</v>
      </c>
      <c r="E6" s="65">
        <v>40238</v>
      </c>
      <c r="F6" s="65">
        <v>41153</v>
      </c>
      <c r="G6" s="101" t="s">
        <v>267</v>
      </c>
      <c r="H6" s="94" t="s">
        <v>188</v>
      </c>
      <c r="I6" s="26" t="s">
        <v>244</v>
      </c>
      <c r="J6" s="74" t="s">
        <v>172</v>
      </c>
      <c r="K6" s="51" t="s">
        <v>5</v>
      </c>
      <c r="L6" s="33">
        <v>128461</v>
      </c>
      <c r="M6" s="363"/>
    </row>
    <row r="7" spans="1:13" s="13" customFormat="1" ht="50.1" customHeight="1" thickBot="1" x14ac:dyDescent="0.3">
      <c r="A7" s="350"/>
      <c r="B7" s="350"/>
      <c r="C7" s="19" t="s">
        <v>108</v>
      </c>
      <c r="D7" s="21" t="s">
        <v>109</v>
      </c>
      <c r="E7" s="66">
        <v>40269</v>
      </c>
      <c r="F7" s="66">
        <v>41000</v>
      </c>
      <c r="G7" s="102" t="s">
        <v>267</v>
      </c>
      <c r="H7" s="81" t="s">
        <v>112</v>
      </c>
      <c r="I7" s="27" t="s">
        <v>244</v>
      </c>
      <c r="J7" s="67" t="s">
        <v>171</v>
      </c>
      <c r="K7" s="52" t="s">
        <v>85</v>
      </c>
      <c r="L7" s="34">
        <v>105650</v>
      </c>
      <c r="M7" s="364"/>
    </row>
    <row r="8" spans="1:13" s="13" customFormat="1" ht="50.1" customHeight="1" x14ac:dyDescent="0.25">
      <c r="A8" s="348">
        <v>2012</v>
      </c>
      <c r="B8" s="349">
        <v>3</v>
      </c>
      <c r="C8" s="17" t="s">
        <v>118</v>
      </c>
      <c r="D8" s="20" t="s">
        <v>119</v>
      </c>
      <c r="E8" s="65">
        <v>40983</v>
      </c>
      <c r="F8" s="65">
        <v>41713</v>
      </c>
      <c r="G8" s="101" t="s">
        <v>267</v>
      </c>
      <c r="H8" s="94" t="s">
        <v>124</v>
      </c>
      <c r="I8" s="26" t="s">
        <v>128</v>
      </c>
      <c r="J8" s="74" t="s">
        <v>173</v>
      </c>
      <c r="K8" s="51" t="s">
        <v>85</v>
      </c>
      <c r="L8" s="33">
        <v>170250</v>
      </c>
      <c r="M8" s="352">
        <f>L8+L9+L10</f>
        <v>211883</v>
      </c>
    </row>
    <row r="9" spans="1:13" s="13" customFormat="1" ht="50.1" customHeight="1" x14ac:dyDescent="0.25">
      <c r="A9" s="349"/>
      <c r="B9" s="349"/>
      <c r="C9" s="15" t="s">
        <v>120</v>
      </c>
      <c r="D9" s="20" t="s">
        <v>121</v>
      </c>
      <c r="E9" s="65">
        <v>41122</v>
      </c>
      <c r="F9" s="65">
        <v>41487</v>
      </c>
      <c r="G9" s="101" t="s">
        <v>267</v>
      </c>
      <c r="H9" s="94" t="s">
        <v>125</v>
      </c>
      <c r="I9" s="26" t="s">
        <v>128</v>
      </c>
      <c r="J9" s="74" t="s">
        <v>174</v>
      </c>
      <c r="K9" s="51" t="s">
        <v>7</v>
      </c>
      <c r="L9" s="33">
        <v>29233</v>
      </c>
      <c r="M9" s="352"/>
    </row>
    <row r="10" spans="1:13" s="13" customFormat="1" ht="50.1" customHeight="1" thickBot="1" x14ac:dyDescent="0.3">
      <c r="A10" s="350"/>
      <c r="B10" s="350"/>
      <c r="C10" s="16" t="s">
        <v>122</v>
      </c>
      <c r="D10" s="21" t="s">
        <v>123</v>
      </c>
      <c r="E10" s="66">
        <v>41122</v>
      </c>
      <c r="F10" s="66">
        <v>41487</v>
      </c>
      <c r="G10" s="102" t="s">
        <v>267</v>
      </c>
      <c r="H10" s="81" t="s">
        <v>126</v>
      </c>
      <c r="I10" s="27" t="s">
        <v>128</v>
      </c>
      <c r="J10" s="67" t="s">
        <v>175</v>
      </c>
      <c r="K10" s="52" t="s">
        <v>7</v>
      </c>
      <c r="L10" s="34">
        <v>12400</v>
      </c>
      <c r="M10" s="353"/>
    </row>
    <row r="11" spans="1:13" s="13" customFormat="1" ht="50.1" customHeight="1" x14ac:dyDescent="0.25">
      <c r="A11" s="348">
        <v>2013</v>
      </c>
      <c r="B11" s="348">
        <v>15</v>
      </c>
      <c r="C11" s="14" t="s">
        <v>135</v>
      </c>
      <c r="D11" s="22" t="s">
        <v>136</v>
      </c>
      <c r="E11" s="64">
        <v>41306</v>
      </c>
      <c r="F11" s="64">
        <v>41609</v>
      </c>
      <c r="G11" s="105" t="s">
        <v>267</v>
      </c>
      <c r="H11" s="95" t="s">
        <v>83</v>
      </c>
      <c r="I11" s="28" t="s">
        <v>127</v>
      </c>
      <c r="J11" s="73" t="s">
        <v>178</v>
      </c>
      <c r="K11" s="50" t="s">
        <v>7</v>
      </c>
      <c r="L11" s="59">
        <v>19250</v>
      </c>
      <c r="M11" s="351">
        <f>SUM(L11:L25)</f>
        <v>2249492</v>
      </c>
    </row>
    <row r="12" spans="1:13" s="13" customFormat="1" ht="56.25" customHeight="1" x14ac:dyDescent="0.25">
      <c r="A12" s="349"/>
      <c r="B12" s="349"/>
      <c r="C12" s="15" t="s">
        <v>157</v>
      </c>
      <c r="D12" s="20" t="s">
        <v>158</v>
      </c>
      <c r="E12" s="65">
        <v>41320</v>
      </c>
      <c r="F12" s="65">
        <v>41685</v>
      </c>
      <c r="G12" s="101" t="s">
        <v>267</v>
      </c>
      <c r="H12" s="94" t="s">
        <v>193</v>
      </c>
      <c r="I12" s="26" t="s">
        <v>128</v>
      </c>
      <c r="J12" s="74" t="s">
        <v>192</v>
      </c>
      <c r="K12" s="51" t="s">
        <v>7</v>
      </c>
      <c r="L12" s="57">
        <v>29800</v>
      </c>
      <c r="M12" s="352"/>
    </row>
    <row r="13" spans="1:13" s="13" customFormat="1" ht="50.1" customHeight="1" x14ac:dyDescent="0.25">
      <c r="A13" s="349"/>
      <c r="B13" s="349"/>
      <c r="C13" s="17" t="s">
        <v>159</v>
      </c>
      <c r="D13" s="193" t="s">
        <v>160</v>
      </c>
      <c r="E13" s="194">
        <v>41334</v>
      </c>
      <c r="F13" s="194">
        <v>41699</v>
      </c>
      <c r="G13" s="170" t="s">
        <v>267</v>
      </c>
      <c r="H13" s="195" t="s">
        <v>194</v>
      </c>
      <c r="I13" s="235" t="s">
        <v>195</v>
      </c>
      <c r="J13" s="196" t="s">
        <v>196</v>
      </c>
      <c r="K13" s="197" t="s">
        <v>7</v>
      </c>
      <c r="L13" s="198">
        <v>24300</v>
      </c>
      <c r="M13" s="352"/>
    </row>
    <row r="14" spans="1:13" s="13" customFormat="1" ht="50.1" customHeight="1" x14ac:dyDescent="0.25">
      <c r="A14" s="349"/>
      <c r="B14" s="349"/>
      <c r="C14" s="49" t="s">
        <v>131</v>
      </c>
      <c r="D14" s="234" t="s">
        <v>132</v>
      </c>
      <c r="E14" s="65">
        <v>41365</v>
      </c>
      <c r="F14" s="65">
        <v>42095</v>
      </c>
      <c r="G14" s="170" t="s">
        <v>267</v>
      </c>
      <c r="H14" s="195" t="s">
        <v>187</v>
      </c>
      <c r="I14" s="195" t="s">
        <v>162</v>
      </c>
      <c r="J14" s="196" t="s">
        <v>176</v>
      </c>
      <c r="K14" s="197" t="s">
        <v>5</v>
      </c>
      <c r="L14" s="198">
        <v>183040</v>
      </c>
      <c r="M14" s="352"/>
    </row>
    <row r="15" spans="1:13" s="13" customFormat="1" ht="50.1" customHeight="1" x14ac:dyDescent="0.25">
      <c r="A15" s="349"/>
      <c r="B15" s="349"/>
      <c r="C15" s="15" t="s">
        <v>133</v>
      </c>
      <c r="D15" s="20" t="s">
        <v>134</v>
      </c>
      <c r="E15" s="65">
        <v>41365</v>
      </c>
      <c r="F15" s="65">
        <v>42095</v>
      </c>
      <c r="G15" s="101" t="s">
        <v>267</v>
      </c>
      <c r="H15" s="94" t="s">
        <v>161</v>
      </c>
      <c r="I15" s="26" t="s">
        <v>127</v>
      </c>
      <c r="J15" s="72" t="s">
        <v>177</v>
      </c>
      <c r="K15" s="51" t="s">
        <v>5</v>
      </c>
      <c r="L15" s="57">
        <v>93195</v>
      </c>
      <c r="M15" s="352"/>
    </row>
    <row r="16" spans="1:13" s="13" customFormat="1" ht="50.1" customHeight="1" x14ac:dyDescent="0.25">
      <c r="A16" s="349"/>
      <c r="B16" s="349"/>
      <c r="C16" s="15" t="s">
        <v>139</v>
      </c>
      <c r="D16" s="20" t="s">
        <v>140</v>
      </c>
      <c r="E16" s="65">
        <v>41365</v>
      </c>
      <c r="F16" s="65">
        <v>41730</v>
      </c>
      <c r="G16" s="101" t="s">
        <v>267</v>
      </c>
      <c r="H16" s="94" t="s">
        <v>164</v>
      </c>
      <c r="I16" s="26" t="s">
        <v>163</v>
      </c>
      <c r="J16" s="74" t="s">
        <v>180</v>
      </c>
      <c r="K16" s="51" t="s">
        <v>7</v>
      </c>
      <c r="L16" s="57">
        <v>30000</v>
      </c>
      <c r="M16" s="352"/>
    </row>
    <row r="17" spans="1:13" s="13" customFormat="1" ht="50.1" customHeight="1" x14ac:dyDescent="0.25">
      <c r="A17" s="349"/>
      <c r="B17" s="349"/>
      <c r="C17" s="15" t="s">
        <v>137</v>
      </c>
      <c r="D17" s="20" t="s">
        <v>138</v>
      </c>
      <c r="E17" s="65">
        <v>41379</v>
      </c>
      <c r="F17" s="65">
        <v>42292</v>
      </c>
      <c r="G17" s="101" t="s">
        <v>267</v>
      </c>
      <c r="H17" s="94" t="s">
        <v>189</v>
      </c>
      <c r="I17" s="26" t="s">
        <v>127</v>
      </c>
      <c r="J17" s="72" t="s">
        <v>179</v>
      </c>
      <c r="K17" s="51" t="s">
        <v>85</v>
      </c>
      <c r="L17" s="57">
        <v>201875</v>
      </c>
      <c r="M17" s="352"/>
    </row>
    <row r="18" spans="1:13" s="13" customFormat="1" ht="50.1" customHeight="1" x14ac:dyDescent="0.25">
      <c r="A18" s="349"/>
      <c r="B18" s="349"/>
      <c r="C18" s="15" t="s">
        <v>141</v>
      </c>
      <c r="D18" s="20" t="s">
        <v>142</v>
      </c>
      <c r="E18" s="65">
        <v>41456</v>
      </c>
      <c r="F18" s="65">
        <v>42552</v>
      </c>
      <c r="G18" s="101" t="s">
        <v>267</v>
      </c>
      <c r="H18" s="94" t="s">
        <v>49</v>
      </c>
      <c r="I18" s="26" t="s">
        <v>127</v>
      </c>
      <c r="J18" s="72" t="s">
        <v>169</v>
      </c>
      <c r="K18" s="51" t="s">
        <v>85</v>
      </c>
      <c r="L18" s="57">
        <v>408515</v>
      </c>
      <c r="M18" s="352"/>
    </row>
    <row r="19" spans="1:13" s="13" customFormat="1" ht="50.1" customHeight="1" x14ac:dyDescent="0.25">
      <c r="A19" s="349"/>
      <c r="B19" s="349"/>
      <c r="C19" s="15" t="s">
        <v>143</v>
      </c>
      <c r="D19" s="20" t="s">
        <v>144</v>
      </c>
      <c r="E19" s="65">
        <v>41456</v>
      </c>
      <c r="F19" s="65">
        <v>41821</v>
      </c>
      <c r="G19" s="101" t="s">
        <v>267</v>
      </c>
      <c r="H19" s="94" t="s">
        <v>61</v>
      </c>
      <c r="I19" s="26" t="s">
        <v>128</v>
      </c>
      <c r="J19" s="72" t="s">
        <v>181</v>
      </c>
      <c r="K19" s="51" t="s">
        <v>7</v>
      </c>
      <c r="L19" s="57">
        <v>29150</v>
      </c>
      <c r="M19" s="352"/>
    </row>
    <row r="20" spans="1:13" s="13" customFormat="1" ht="50.1" customHeight="1" x14ac:dyDescent="0.25">
      <c r="A20" s="349"/>
      <c r="B20" s="349"/>
      <c r="C20" s="15" t="s">
        <v>155</v>
      </c>
      <c r="D20" s="20" t="s">
        <v>156</v>
      </c>
      <c r="E20" s="65">
        <v>41532</v>
      </c>
      <c r="F20" s="65">
        <v>42628</v>
      </c>
      <c r="G20" s="101" t="s">
        <v>267</v>
      </c>
      <c r="H20" s="94" t="s">
        <v>186</v>
      </c>
      <c r="I20" s="26" t="s">
        <v>128</v>
      </c>
      <c r="J20" s="74" t="s">
        <v>191</v>
      </c>
      <c r="K20" s="51" t="s">
        <v>5</v>
      </c>
      <c r="L20" s="57">
        <v>199645</v>
      </c>
      <c r="M20" s="352"/>
    </row>
    <row r="21" spans="1:13" s="13" customFormat="1" ht="50.1" customHeight="1" x14ac:dyDescent="0.25">
      <c r="A21" s="349"/>
      <c r="B21" s="349"/>
      <c r="C21" s="15" t="s">
        <v>145</v>
      </c>
      <c r="D21" s="20" t="s">
        <v>146</v>
      </c>
      <c r="E21" s="65">
        <v>41562</v>
      </c>
      <c r="F21" s="65">
        <v>42292</v>
      </c>
      <c r="G21" s="101" t="s">
        <v>267</v>
      </c>
      <c r="H21" s="94" t="s">
        <v>165</v>
      </c>
      <c r="I21" s="26" t="s">
        <v>166</v>
      </c>
      <c r="J21" s="72" t="s">
        <v>182</v>
      </c>
      <c r="K21" s="51" t="s">
        <v>5</v>
      </c>
      <c r="L21" s="57">
        <v>177282</v>
      </c>
      <c r="M21" s="352"/>
    </row>
    <row r="22" spans="1:13" s="13" customFormat="1" ht="50.1" customHeight="1" x14ac:dyDescent="0.25">
      <c r="A22" s="349"/>
      <c r="B22" s="349"/>
      <c r="C22" s="15" t="s">
        <v>147</v>
      </c>
      <c r="D22" s="20" t="s">
        <v>148</v>
      </c>
      <c r="E22" s="65">
        <v>41562</v>
      </c>
      <c r="F22" s="65">
        <v>42658</v>
      </c>
      <c r="G22" s="101" t="s">
        <v>267</v>
      </c>
      <c r="H22" s="94" t="s">
        <v>63</v>
      </c>
      <c r="I22" s="26" t="s">
        <v>128</v>
      </c>
      <c r="J22" s="74" t="s">
        <v>183</v>
      </c>
      <c r="K22" s="51" t="s">
        <v>85</v>
      </c>
      <c r="L22" s="57">
        <v>348300</v>
      </c>
      <c r="M22" s="352"/>
    </row>
    <row r="23" spans="1:13" s="13" customFormat="1" ht="50.1" customHeight="1" x14ac:dyDescent="0.25">
      <c r="A23" s="349"/>
      <c r="B23" s="349"/>
      <c r="C23" s="15" t="s">
        <v>149</v>
      </c>
      <c r="D23" s="20" t="s">
        <v>150</v>
      </c>
      <c r="E23" s="65">
        <v>41562</v>
      </c>
      <c r="F23" s="65">
        <v>42292</v>
      </c>
      <c r="G23" s="101" t="s">
        <v>267</v>
      </c>
      <c r="H23" s="94" t="s">
        <v>167</v>
      </c>
      <c r="I23" s="26" t="s">
        <v>127</v>
      </c>
      <c r="J23" s="72" t="s">
        <v>184</v>
      </c>
      <c r="K23" s="51" t="s">
        <v>13</v>
      </c>
      <c r="L23" s="57">
        <v>117800</v>
      </c>
      <c r="M23" s="352"/>
    </row>
    <row r="24" spans="1:13" s="13" customFormat="1" ht="50.1" customHeight="1" x14ac:dyDescent="0.25">
      <c r="A24" s="349"/>
      <c r="B24" s="349"/>
      <c r="C24" s="17" t="s">
        <v>153</v>
      </c>
      <c r="D24" s="20" t="s">
        <v>154</v>
      </c>
      <c r="E24" s="65">
        <v>41562</v>
      </c>
      <c r="F24" s="65">
        <v>42292</v>
      </c>
      <c r="G24" s="101" t="s">
        <v>267</v>
      </c>
      <c r="H24" s="94" t="s">
        <v>83</v>
      </c>
      <c r="I24" s="26" t="s">
        <v>127</v>
      </c>
      <c r="J24" s="72" t="s">
        <v>178</v>
      </c>
      <c r="K24" s="51" t="s">
        <v>5</v>
      </c>
      <c r="L24" s="57">
        <v>171150</v>
      </c>
      <c r="M24" s="352"/>
    </row>
    <row r="25" spans="1:13" s="13" customFormat="1" ht="50.1" customHeight="1" thickBot="1" x14ac:dyDescent="0.3">
      <c r="A25" s="350"/>
      <c r="B25" s="350"/>
      <c r="C25" s="19" t="s">
        <v>151</v>
      </c>
      <c r="D25" s="21" t="s">
        <v>152</v>
      </c>
      <c r="E25" s="66">
        <v>41579</v>
      </c>
      <c r="F25" s="66">
        <v>42309</v>
      </c>
      <c r="G25" s="102" t="s">
        <v>267</v>
      </c>
      <c r="H25" s="81" t="s">
        <v>185</v>
      </c>
      <c r="I25" s="27" t="s">
        <v>127</v>
      </c>
      <c r="J25" s="236" t="s">
        <v>168</v>
      </c>
      <c r="K25" s="52" t="s">
        <v>5</v>
      </c>
      <c r="L25" s="58">
        <v>216190</v>
      </c>
      <c r="M25" s="353"/>
    </row>
    <row r="26" spans="1:13" s="13" customFormat="1" ht="50.1" customHeight="1" x14ac:dyDescent="0.25">
      <c r="A26" s="348">
        <v>2014</v>
      </c>
      <c r="B26" s="348">
        <v>6</v>
      </c>
      <c r="C26" s="14" t="s">
        <v>197</v>
      </c>
      <c r="D26" s="22" t="s">
        <v>198</v>
      </c>
      <c r="E26" s="64">
        <v>41866</v>
      </c>
      <c r="F26" s="64">
        <v>43023</v>
      </c>
      <c r="G26" s="105" t="s">
        <v>267</v>
      </c>
      <c r="H26" s="95" t="s">
        <v>210</v>
      </c>
      <c r="I26" s="28" t="s">
        <v>244</v>
      </c>
      <c r="J26" s="76" t="s">
        <v>211</v>
      </c>
      <c r="K26" s="50" t="s">
        <v>13</v>
      </c>
      <c r="L26" s="59">
        <v>424648</v>
      </c>
      <c r="M26" s="351">
        <f>SUM(L26:L31)</f>
        <v>1595003</v>
      </c>
    </row>
    <row r="27" spans="1:13" s="13" customFormat="1" ht="50.1" customHeight="1" x14ac:dyDescent="0.25">
      <c r="A27" s="349"/>
      <c r="B27" s="349"/>
      <c r="C27" s="15" t="s">
        <v>199</v>
      </c>
      <c r="D27" s="20" t="s">
        <v>200</v>
      </c>
      <c r="E27" s="65">
        <v>41897</v>
      </c>
      <c r="F27" s="65">
        <v>42628</v>
      </c>
      <c r="G27" s="101" t="s">
        <v>267</v>
      </c>
      <c r="H27" s="94" t="s">
        <v>209</v>
      </c>
      <c r="I27" s="26" t="s">
        <v>127</v>
      </c>
      <c r="J27" s="74" t="s">
        <v>212</v>
      </c>
      <c r="K27" s="51" t="s">
        <v>50</v>
      </c>
      <c r="L27" s="57">
        <v>80790</v>
      </c>
      <c r="M27" s="352"/>
    </row>
    <row r="28" spans="1:13" s="13" customFormat="1" ht="50.1" customHeight="1" x14ac:dyDescent="0.25">
      <c r="A28" s="349"/>
      <c r="B28" s="349"/>
      <c r="C28" s="15" t="s">
        <v>203</v>
      </c>
      <c r="D28" s="20" t="s">
        <v>204</v>
      </c>
      <c r="E28" s="65">
        <v>41897</v>
      </c>
      <c r="F28" s="65">
        <v>42566</v>
      </c>
      <c r="G28" s="101" t="s">
        <v>267</v>
      </c>
      <c r="H28" s="94" t="s">
        <v>83</v>
      </c>
      <c r="I28" s="26" t="s">
        <v>127</v>
      </c>
      <c r="J28" s="74" t="s">
        <v>178</v>
      </c>
      <c r="K28" s="51" t="s">
        <v>13</v>
      </c>
      <c r="L28" s="57">
        <v>182125</v>
      </c>
      <c r="M28" s="352"/>
    </row>
    <row r="29" spans="1:13" s="13" customFormat="1" ht="50.1" customHeight="1" x14ac:dyDescent="0.25">
      <c r="A29" s="349"/>
      <c r="B29" s="349"/>
      <c r="C29" s="17" t="s">
        <v>207</v>
      </c>
      <c r="D29" s="193" t="s">
        <v>208</v>
      </c>
      <c r="E29" s="194">
        <v>41913</v>
      </c>
      <c r="F29" s="194">
        <v>43009</v>
      </c>
      <c r="G29" s="170" t="s">
        <v>267</v>
      </c>
      <c r="H29" s="195" t="s">
        <v>215</v>
      </c>
      <c r="I29" s="235" t="s">
        <v>195</v>
      </c>
      <c r="J29" s="196" t="s">
        <v>216</v>
      </c>
      <c r="K29" s="197" t="s">
        <v>13</v>
      </c>
      <c r="L29" s="198">
        <v>448795</v>
      </c>
      <c r="M29" s="352"/>
    </row>
    <row r="30" spans="1:13" s="13" customFormat="1" ht="50.1" customHeight="1" x14ac:dyDescent="0.25">
      <c r="A30" s="349"/>
      <c r="B30" s="349"/>
      <c r="C30" s="17" t="s">
        <v>201</v>
      </c>
      <c r="D30" s="20" t="s">
        <v>202</v>
      </c>
      <c r="E30" s="65">
        <v>41974</v>
      </c>
      <c r="F30" s="65">
        <v>43070</v>
      </c>
      <c r="G30" s="101" t="s">
        <v>267</v>
      </c>
      <c r="H30" s="94" t="s">
        <v>189</v>
      </c>
      <c r="I30" s="26" t="s">
        <v>127</v>
      </c>
      <c r="J30" s="74" t="s">
        <v>179</v>
      </c>
      <c r="K30" s="51" t="s">
        <v>13</v>
      </c>
      <c r="L30" s="57">
        <v>382700</v>
      </c>
      <c r="M30" s="352"/>
    </row>
    <row r="31" spans="1:13" s="13" customFormat="1" ht="50.1" customHeight="1" thickBot="1" x14ac:dyDescent="0.3">
      <c r="A31" s="350"/>
      <c r="B31" s="350"/>
      <c r="C31" s="19" t="s">
        <v>205</v>
      </c>
      <c r="D31" s="21" t="s">
        <v>206</v>
      </c>
      <c r="E31" s="66">
        <v>41974</v>
      </c>
      <c r="F31" s="66">
        <v>42339</v>
      </c>
      <c r="G31" s="102" t="s">
        <v>267</v>
      </c>
      <c r="H31" s="81" t="s">
        <v>213</v>
      </c>
      <c r="I31" s="27" t="s">
        <v>244</v>
      </c>
      <c r="J31" s="67" t="s">
        <v>214</v>
      </c>
      <c r="K31" s="52" t="s">
        <v>50</v>
      </c>
      <c r="L31" s="58">
        <v>75945</v>
      </c>
      <c r="M31" s="353"/>
    </row>
    <row r="32" spans="1:13" s="13" customFormat="1" ht="50.1" customHeight="1" x14ac:dyDescent="0.25">
      <c r="A32" s="349">
        <v>2015</v>
      </c>
      <c r="B32" s="349">
        <v>7</v>
      </c>
      <c r="C32" s="14" t="s">
        <v>217</v>
      </c>
      <c r="D32" s="22" t="s">
        <v>218</v>
      </c>
      <c r="E32" s="64">
        <v>42019</v>
      </c>
      <c r="F32" s="64">
        <v>42384</v>
      </c>
      <c r="G32" s="105" t="s">
        <v>267</v>
      </c>
      <c r="H32" s="95" t="s">
        <v>231</v>
      </c>
      <c r="I32" s="28" t="s">
        <v>127</v>
      </c>
      <c r="J32" s="76" t="s">
        <v>169</v>
      </c>
      <c r="K32" s="50" t="s">
        <v>50</v>
      </c>
      <c r="L32" s="59">
        <v>75945</v>
      </c>
      <c r="M32" s="351">
        <f>SUM(L32:L38)</f>
        <v>1326694</v>
      </c>
    </row>
    <row r="33" spans="1:13" s="13" customFormat="1" ht="50.1" customHeight="1" x14ac:dyDescent="0.25">
      <c r="A33" s="349"/>
      <c r="B33" s="349"/>
      <c r="C33" s="15" t="s">
        <v>223</v>
      </c>
      <c r="D33" s="20" t="s">
        <v>224</v>
      </c>
      <c r="E33" s="65">
        <v>42231</v>
      </c>
      <c r="F33" s="65">
        <v>42597</v>
      </c>
      <c r="G33" s="101" t="s">
        <v>267</v>
      </c>
      <c r="H33" s="94" t="s">
        <v>237</v>
      </c>
      <c r="I33" s="26" t="s">
        <v>127</v>
      </c>
      <c r="J33" s="74" t="s">
        <v>236</v>
      </c>
      <c r="K33" s="51" t="s">
        <v>7</v>
      </c>
      <c r="L33" s="57">
        <v>5760</v>
      </c>
      <c r="M33" s="352"/>
    </row>
    <row r="34" spans="1:13" s="13" customFormat="1" ht="50.1" customHeight="1" x14ac:dyDescent="0.25">
      <c r="A34" s="349"/>
      <c r="B34" s="349"/>
      <c r="C34" s="17" t="s">
        <v>219</v>
      </c>
      <c r="D34" s="20" t="s">
        <v>220</v>
      </c>
      <c r="E34" s="65">
        <v>42248</v>
      </c>
      <c r="F34" s="65">
        <v>42979</v>
      </c>
      <c r="G34" s="101" t="s">
        <v>267</v>
      </c>
      <c r="H34" s="94" t="s">
        <v>232</v>
      </c>
      <c r="I34" s="26" t="s">
        <v>244</v>
      </c>
      <c r="J34" s="74" t="s">
        <v>233</v>
      </c>
      <c r="K34" s="51" t="s">
        <v>50</v>
      </c>
      <c r="L34" s="57">
        <v>68109</v>
      </c>
      <c r="M34" s="352"/>
    </row>
    <row r="35" spans="1:13" s="13" customFormat="1" ht="50.1" customHeight="1" x14ac:dyDescent="0.25">
      <c r="A35" s="349"/>
      <c r="B35" s="349"/>
      <c r="C35" s="15" t="s">
        <v>221</v>
      </c>
      <c r="D35" s="20" t="s">
        <v>222</v>
      </c>
      <c r="E35" s="65">
        <v>42248</v>
      </c>
      <c r="F35" s="65">
        <v>42856</v>
      </c>
      <c r="G35" s="101" t="s">
        <v>267</v>
      </c>
      <c r="H35" s="94" t="s">
        <v>234</v>
      </c>
      <c r="I35" s="26" t="s">
        <v>127</v>
      </c>
      <c r="J35" s="74" t="s">
        <v>235</v>
      </c>
      <c r="K35" s="51" t="s">
        <v>5</v>
      </c>
      <c r="L35" s="57">
        <v>268275</v>
      </c>
      <c r="M35" s="352"/>
    </row>
    <row r="36" spans="1:13" s="13" customFormat="1" ht="50.1" customHeight="1" x14ac:dyDescent="0.25">
      <c r="A36" s="349"/>
      <c r="B36" s="349"/>
      <c r="C36" s="17" t="s">
        <v>229</v>
      </c>
      <c r="D36" s="193" t="s">
        <v>230</v>
      </c>
      <c r="E36" s="194">
        <v>42262</v>
      </c>
      <c r="F36" s="194">
        <v>42993</v>
      </c>
      <c r="G36" s="170" t="s">
        <v>267</v>
      </c>
      <c r="H36" s="195" t="s">
        <v>240</v>
      </c>
      <c r="I36" s="195" t="s">
        <v>241</v>
      </c>
      <c r="J36" s="196" t="s">
        <v>242</v>
      </c>
      <c r="K36" s="197" t="s">
        <v>5</v>
      </c>
      <c r="L36" s="198">
        <v>321548</v>
      </c>
      <c r="M36" s="352"/>
    </row>
    <row r="37" spans="1:13" s="13" customFormat="1" ht="50.1" customHeight="1" x14ac:dyDescent="0.25">
      <c r="A37" s="349"/>
      <c r="B37" s="349"/>
      <c r="C37" s="17" t="s">
        <v>225</v>
      </c>
      <c r="D37" s="20" t="s">
        <v>226</v>
      </c>
      <c r="E37" s="65">
        <v>42278</v>
      </c>
      <c r="F37" s="65">
        <v>42736</v>
      </c>
      <c r="G37" s="101" t="s">
        <v>275</v>
      </c>
      <c r="H37" s="94" t="s">
        <v>84</v>
      </c>
      <c r="I37" s="26" t="s">
        <v>244</v>
      </c>
      <c r="J37" s="74" t="s">
        <v>238</v>
      </c>
      <c r="K37" s="51" t="s">
        <v>50</v>
      </c>
      <c r="L37" s="57">
        <v>96975</v>
      </c>
      <c r="M37" s="352"/>
    </row>
    <row r="38" spans="1:13" s="13" customFormat="1" ht="63.75" customHeight="1" thickBot="1" x14ac:dyDescent="0.3">
      <c r="A38" s="350"/>
      <c r="B38" s="350"/>
      <c r="C38" s="19" t="s">
        <v>227</v>
      </c>
      <c r="D38" s="21" t="s">
        <v>228</v>
      </c>
      <c r="E38" s="66">
        <v>42323</v>
      </c>
      <c r="F38" s="66">
        <v>43235</v>
      </c>
      <c r="G38" s="102" t="s">
        <v>267</v>
      </c>
      <c r="H38" s="81" t="s">
        <v>35</v>
      </c>
      <c r="I38" s="27" t="s">
        <v>195</v>
      </c>
      <c r="J38" s="67" t="s">
        <v>239</v>
      </c>
      <c r="K38" s="52" t="s">
        <v>13</v>
      </c>
      <c r="L38" s="58">
        <v>490082</v>
      </c>
      <c r="M38" s="353"/>
    </row>
    <row r="39" spans="1:13" s="13" customFormat="1" ht="50.1" customHeight="1" x14ac:dyDescent="0.25">
      <c r="A39" s="348">
        <v>2016</v>
      </c>
      <c r="B39" s="348">
        <v>4</v>
      </c>
      <c r="C39" s="14" t="s">
        <v>41</v>
      </c>
      <c r="D39" s="226" t="s">
        <v>45</v>
      </c>
      <c r="E39" s="214">
        <v>42491</v>
      </c>
      <c r="F39" s="214">
        <v>42856</v>
      </c>
      <c r="G39" s="152" t="s">
        <v>267</v>
      </c>
      <c r="H39" s="73" t="s">
        <v>49</v>
      </c>
      <c r="I39" s="227" t="s">
        <v>127</v>
      </c>
      <c r="J39" s="75" t="s">
        <v>169</v>
      </c>
      <c r="K39" s="70" t="s">
        <v>7</v>
      </c>
      <c r="L39" s="71">
        <v>25050</v>
      </c>
      <c r="M39" s="351">
        <f>SUM(L39:L42)</f>
        <v>226040</v>
      </c>
    </row>
    <row r="40" spans="1:13" s="13" customFormat="1" ht="50.1" customHeight="1" x14ac:dyDescent="0.25">
      <c r="A40" s="349"/>
      <c r="B40" s="349"/>
      <c r="C40" s="15" t="s">
        <v>39</v>
      </c>
      <c r="D40" s="20" t="s">
        <v>43</v>
      </c>
      <c r="E40" s="65">
        <v>42552</v>
      </c>
      <c r="F40" s="65">
        <v>42917</v>
      </c>
      <c r="G40" s="101" t="s">
        <v>267</v>
      </c>
      <c r="H40" s="94" t="s">
        <v>46</v>
      </c>
      <c r="I40" s="26" t="s">
        <v>245</v>
      </c>
      <c r="J40" s="74" t="s">
        <v>235</v>
      </c>
      <c r="K40" s="51" t="s">
        <v>7</v>
      </c>
      <c r="L40" s="57">
        <v>29990</v>
      </c>
      <c r="M40" s="352"/>
    </row>
    <row r="41" spans="1:13" s="13" customFormat="1" ht="57.75" customHeight="1" x14ac:dyDescent="0.25">
      <c r="A41" s="349"/>
      <c r="B41" s="349"/>
      <c r="C41" s="15" t="s">
        <v>40</v>
      </c>
      <c r="D41" s="20" t="s">
        <v>44</v>
      </c>
      <c r="E41" s="65">
        <v>42552</v>
      </c>
      <c r="F41" s="65">
        <v>43221</v>
      </c>
      <c r="G41" s="101" t="s">
        <v>267</v>
      </c>
      <c r="H41" s="94" t="s">
        <v>48</v>
      </c>
      <c r="I41" s="26" t="s">
        <v>195</v>
      </c>
      <c r="J41" s="74" t="s">
        <v>239</v>
      </c>
      <c r="K41" s="51" t="s">
        <v>50</v>
      </c>
      <c r="L41" s="57">
        <v>84000</v>
      </c>
      <c r="M41" s="352"/>
    </row>
    <row r="42" spans="1:13" s="13" customFormat="1" ht="50.1" customHeight="1" thickBot="1" x14ac:dyDescent="0.3">
      <c r="A42" s="350"/>
      <c r="B42" s="350"/>
      <c r="C42" s="49" t="s">
        <v>38</v>
      </c>
      <c r="D42" s="228" t="s">
        <v>42</v>
      </c>
      <c r="E42" s="68">
        <v>42566</v>
      </c>
      <c r="F42" s="68">
        <v>43419</v>
      </c>
      <c r="G42" s="104" t="s">
        <v>267</v>
      </c>
      <c r="H42" s="229" t="s">
        <v>47</v>
      </c>
      <c r="I42" s="230" t="s">
        <v>243</v>
      </c>
      <c r="J42" s="231" t="s">
        <v>273</v>
      </c>
      <c r="K42" s="232" t="s">
        <v>50</v>
      </c>
      <c r="L42" s="233">
        <v>87000</v>
      </c>
      <c r="M42" s="353"/>
    </row>
    <row r="43" spans="1:13" s="13" customFormat="1" ht="50.1" customHeight="1" x14ac:dyDescent="0.25">
      <c r="A43" s="348">
        <v>2017</v>
      </c>
      <c r="B43" s="348">
        <v>5</v>
      </c>
      <c r="C43" s="14" t="s">
        <v>55</v>
      </c>
      <c r="D43" s="226" t="s">
        <v>56</v>
      </c>
      <c r="E43" s="214">
        <v>42781</v>
      </c>
      <c r="F43" s="214">
        <v>43511</v>
      </c>
      <c r="G43" s="152" t="s">
        <v>267</v>
      </c>
      <c r="H43" s="73" t="s">
        <v>48</v>
      </c>
      <c r="I43" s="227" t="s">
        <v>195</v>
      </c>
      <c r="J43" s="75" t="s">
        <v>239</v>
      </c>
      <c r="K43" s="70" t="s">
        <v>13</v>
      </c>
      <c r="L43" s="71">
        <v>293925</v>
      </c>
      <c r="M43" s="351">
        <f>SUM(L43:L47)</f>
        <v>1305475</v>
      </c>
    </row>
    <row r="44" spans="1:13" s="13" customFormat="1" ht="50.1" customHeight="1" x14ac:dyDescent="0.25">
      <c r="A44" s="349"/>
      <c r="B44" s="349"/>
      <c r="C44" s="17" t="s">
        <v>51</v>
      </c>
      <c r="D44" s="20" t="s">
        <v>52</v>
      </c>
      <c r="E44" s="65">
        <v>42809</v>
      </c>
      <c r="F44" s="65">
        <v>43905</v>
      </c>
      <c r="G44" s="101" t="s">
        <v>267</v>
      </c>
      <c r="H44" s="94" t="s">
        <v>61</v>
      </c>
      <c r="I44" s="26" t="s">
        <v>128</v>
      </c>
      <c r="J44" s="74" t="s">
        <v>181</v>
      </c>
      <c r="K44" s="51" t="s">
        <v>13</v>
      </c>
      <c r="L44" s="57">
        <v>421650</v>
      </c>
      <c r="M44" s="352"/>
    </row>
    <row r="45" spans="1:13" s="13" customFormat="1" ht="50.1" customHeight="1" x14ac:dyDescent="0.25">
      <c r="A45" s="349"/>
      <c r="B45" s="349"/>
      <c r="C45" s="15" t="s">
        <v>53</v>
      </c>
      <c r="D45" s="20" t="s">
        <v>54</v>
      </c>
      <c r="E45" s="65">
        <v>42809</v>
      </c>
      <c r="F45" s="65">
        <v>43358</v>
      </c>
      <c r="G45" s="101" t="s">
        <v>267</v>
      </c>
      <c r="H45" s="94" t="s">
        <v>62</v>
      </c>
      <c r="I45" s="26" t="s">
        <v>128</v>
      </c>
      <c r="J45" s="74" t="s">
        <v>181</v>
      </c>
      <c r="K45" s="51" t="s">
        <v>50</v>
      </c>
      <c r="L45" s="57">
        <v>82194</v>
      </c>
      <c r="M45" s="352"/>
    </row>
    <row r="46" spans="1:13" s="13" customFormat="1" ht="50.1" customHeight="1" x14ac:dyDescent="0.25">
      <c r="A46" s="349"/>
      <c r="B46" s="349"/>
      <c r="C46" s="17" t="s">
        <v>57</v>
      </c>
      <c r="D46" s="23" t="s">
        <v>58</v>
      </c>
      <c r="E46" s="65">
        <v>43009</v>
      </c>
      <c r="F46" s="65">
        <v>44105</v>
      </c>
      <c r="G46" s="101" t="s">
        <v>267</v>
      </c>
      <c r="H46" s="96" t="s">
        <v>63</v>
      </c>
      <c r="I46" s="29" t="s">
        <v>128</v>
      </c>
      <c r="J46" s="77" t="s">
        <v>183</v>
      </c>
      <c r="K46" s="53" t="s">
        <v>13</v>
      </c>
      <c r="L46" s="60">
        <v>431700</v>
      </c>
      <c r="M46" s="352"/>
    </row>
    <row r="47" spans="1:13" s="13" customFormat="1" ht="50.1" customHeight="1" thickBot="1" x14ac:dyDescent="0.3">
      <c r="A47" s="350"/>
      <c r="B47" s="350"/>
      <c r="C47" s="16" t="s">
        <v>59</v>
      </c>
      <c r="D47" s="21" t="s">
        <v>60</v>
      </c>
      <c r="E47" s="66">
        <v>43009</v>
      </c>
      <c r="F47" s="66">
        <v>43586</v>
      </c>
      <c r="G47" s="102" t="s">
        <v>267</v>
      </c>
      <c r="H47" s="81" t="s">
        <v>64</v>
      </c>
      <c r="I47" s="27" t="s">
        <v>128</v>
      </c>
      <c r="J47" s="67" t="s">
        <v>246</v>
      </c>
      <c r="K47" s="52" t="s">
        <v>50</v>
      </c>
      <c r="L47" s="58">
        <v>76006</v>
      </c>
      <c r="M47" s="353"/>
    </row>
    <row r="48" spans="1:13" s="13" customFormat="1" ht="50.1" customHeight="1" x14ac:dyDescent="0.25">
      <c r="A48" s="349">
        <v>2018</v>
      </c>
      <c r="B48" s="349">
        <v>9</v>
      </c>
      <c r="C48" s="14" t="s">
        <v>69</v>
      </c>
      <c r="D48" s="237" t="s">
        <v>70</v>
      </c>
      <c r="E48" s="214">
        <v>43205</v>
      </c>
      <c r="F48" s="214">
        <v>43661</v>
      </c>
      <c r="G48" s="152" t="s">
        <v>267</v>
      </c>
      <c r="H48" s="238" t="s">
        <v>84</v>
      </c>
      <c r="I48" s="239" t="s">
        <v>244</v>
      </c>
      <c r="J48" s="240" t="s">
        <v>238</v>
      </c>
      <c r="K48" s="241" t="s">
        <v>13</v>
      </c>
      <c r="L48" s="242">
        <v>263625</v>
      </c>
      <c r="M48" s="351">
        <f>SUM(L48:L56)</f>
        <v>2090274.3599999999</v>
      </c>
    </row>
    <row r="49" spans="1:13" s="13" customFormat="1" ht="50.1" customHeight="1" x14ac:dyDescent="0.25">
      <c r="A49" s="349"/>
      <c r="B49" s="349"/>
      <c r="C49" s="17" t="s">
        <v>65</v>
      </c>
      <c r="D49" s="24" t="s">
        <v>66</v>
      </c>
      <c r="E49" s="65">
        <v>43221</v>
      </c>
      <c r="F49" s="65">
        <v>43952</v>
      </c>
      <c r="G49" s="101" t="s">
        <v>267</v>
      </c>
      <c r="H49" s="94" t="s">
        <v>62</v>
      </c>
      <c r="I49" s="26" t="s">
        <v>128</v>
      </c>
      <c r="J49" s="74" t="s">
        <v>181</v>
      </c>
      <c r="K49" s="54" t="s">
        <v>13</v>
      </c>
      <c r="L49" s="61">
        <v>241660</v>
      </c>
      <c r="M49" s="352"/>
    </row>
    <row r="50" spans="1:13" s="13" customFormat="1" ht="64.5" customHeight="1" x14ac:dyDescent="0.25">
      <c r="A50" s="349"/>
      <c r="B50" s="349"/>
      <c r="C50" s="15" t="s">
        <v>71</v>
      </c>
      <c r="D50" s="24" t="s">
        <v>72</v>
      </c>
      <c r="E50" s="65">
        <v>43235</v>
      </c>
      <c r="F50" s="65">
        <v>43966</v>
      </c>
      <c r="G50" s="101" t="s">
        <v>267</v>
      </c>
      <c r="H50" s="82" t="s">
        <v>262</v>
      </c>
      <c r="I50" s="29" t="s">
        <v>128</v>
      </c>
      <c r="J50" s="78" t="s">
        <v>247</v>
      </c>
      <c r="K50" s="54" t="s">
        <v>5</v>
      </c>
      <c r="L50" s="61">
        <v>280417</v>
      </c>
      <c r="M50" s="352"/>
    </row>
    <row r="51" spans="1:13" s="13" customFormat="1" ht="50.1" customHeight="1" x14ac:dyDescent="0.25">
      <c r="A51" s="349"/>
      <c r="B51" s="349"/>
      <c r="C51" s="15" t="s">
        <v>67</v>
      </c>
      <c r="D51" s="24" t="s">
        <v>68</v>
      </c>
      <c r="E51" s="65">
        <v>43282</v>
      </c>
      <c r="F51" s="65">
        <v>44197</v>
      </c>
      <c r="G51" s="101" t="s">
        <v>267</v>
      </c>
      <c r="H51" s="82" t="s">
        <v>83</v>
      </c>
      <c r="I51" s="30" t="s">
        <v>127</v>
      </c>
      <c r="J51" s="78" t="s">
        <v>178</v>
      </c>
      <c r="K51" s="54" t="s">
        <v>13</v>
      </c>
      <c r="L51" s="61">
        <v>367500</v>
      </c>
      <c r="M51" s="352"/>
    </row>
    <row r="52" spans="1:13" s="13" customFormat="1" ht="63.75" customHeight="1" x14ac:dyDescent="0.25">
      <c r="A52" s="349"/>
      <c r="B52" s="349"/>
      <c r="C52" s="15" t="s">
        <v>75</v>
      </c>
      <c r="D52" s="24" t="s">
        <v>76</v>
      </c>
      <c r="E52" s="65">
        <v>43327</v>
      </c>
      <c r="F52" s="65">
        <v>43876</v>
      </c>
      <c r="G52" s="101" t="s">
        <v>267</v>
      </c>
      <c r="H52" s="82" t="s">
        <v>260</v>
      </c>
      <c r="I52" s="82" t="s">
        <v>250</v>
      </c>
      <c r="J52" s="78" t="s">
        <v>250</v>
      </c>
      <c r="K52" s="54" t="s">
        <v>50</v>
      </c>
      <c r="L52" s="61">
        <v>81000</v>
      </c>
      <c r="M52" s="352"/>
    </row>
    <row r="53" spans="1:13" s="13" customFormat="1" ht="50.1" customHeight="1" x14ac:dyDescent="0.25">
      <c r="A53" s="349"/>
      <c r="B53" s="349"/>
      <c r="C53" s="15" t="s">
        <v>79</v>
      </c>
      <c r="D53" s="25" t="s">
        <v>80</v>
      </c>
      <c r="E53" s="65">
        <v>43388</v>
      </c>
      <c r="F53" s="65">
        <v>43845</v>
      </c>
      <c r="G53" s="101" t="s">
        <v>267</v>
      </c>
      <c r="H53" s="97" t="s">
        <v>35</v>
      </c>
      <c r="I53" s="31" t="s">
        <v>195</v>
      </c>
      <c r="J53" s="79" t="s">
        <v>239</v>
      </c>
      <c r="K53" s="55" t="s">
        <v>7</v>
      </c>
      <c r="L53" s="62">
        <v>30000</v>
      </c>
      <c r="M53" s="352"/>
    </row>
    <row r="54" spans="1:13" s="13" customFormat="1" ht="50.1" customHeight="1" x14ac:dyDescent="0.25">
      <c r="A54" s="349"/>
      <c r="B54" s="349"/>
      <c r="C54" s="15" t="s">
        <v>77</v>
      </c>
      <c r="D54" s="24" t="s">
        <v>78</v>
      </c>
      <c r="E54" s="65">
        <v>43405</v>
      </c>
      <c r="F54" s="65">
        <v>44562</v>
      </c>
      <c r="G54" s="101" t="s">
        <v>267</v>
      </c>
      <c r="H54" s="82" t="s">
        <v>96</v>
      </c>
      <c r="I54" s="82" t="s">
        <v>251</v>
      </c>
      <c r="J54" s="78" t="s">
        <v>252</v>
      </c>
      <c r="K54" s="54" t="s">
        <v>5</v>
      </c>
      <c r="L54" s="61">
        <v>309647.68</v>
      </c>
      <c r="M54" s="352"/>
    </row>
    <row r="55" spans="1:13" s="13" customFormat="1" ht="50.1" customHeight="1" x14ac:dyDescent="0.25">
      <c r="A55" s="349"/>
      <c r="B55" s="349"/>
      <c r="C55" s="15" t="s">
        <v>73</v>
      </c>
      <c r="D55" s="24" t="s">
        <v>74</v>
      </c>
      <c r="E55" s="65">
        <v>43435</v>
      </c>
      <c r="F55" s="65">
        <v>43800</v>
      </c>
      <c r="G55" s="101" t="s">
        <v>267</v>
      </c>
      <c r="H55" s="82" t="s">
        <v>261</v>
      </c>
      <c r="I55" s="30" t="s">
        <v>248</v>
      </c>
      <c r="J55" s="78" t="s">
        <v>249</v>
      </c>
      <c r="K55" s="54" t="s">
        <v>7</v>
      </c>
      <c r="L55" s="61">
        <v>29960</v>
      </c>
      <c r="M55" s="352"/>
    </row>
    <row r="56" spans="1:13" s="13" customFormat="1" ht="50.1" customHeight="1" thickBot="1" x14ac:dyDescent="0.3">
      <c r="A56" s="349"/>
      <c r="B56" s="349"/>
      <c r="C56" s="19" t="s">
        <v>81</v>
      </c>
      <c r="D56" s="243" t="s">
        <v>82</v>
      </c>
      <c r="E56" s="66">
        <v>43435</v>
      </c>
      <c r="F56" s="66">
        <v>45078</v>
      </c>
      <c r="G56" s="102" t="s">
        <v>267</v>
      </c>
      <c r="H56" s="244" t="s">
        <v>186</v>
      </c>
      <c r="I56" s="245" t="s">
        <v>190</v>
      </c>
      <c r="J56" s="246" t="s">
        <v>191</v>
      </c>
      <c r="K56" s="247" t="s">
        <v>85</v>
      </c>
      <c r="L56" s="248">
        <v>486464.68</v>
      </c>
      <c r="M56" s="353"/>
    </row>
    <row r="57" spans="1:13" s="2" customFormat="1" ht="50.1" customHeight="1" x14ac:dyDescent="0.25">
      <c r="A57" s="348">
        <v>2019</v>
      </c>
      <c r="B57" s="348">
        <v>5</v>
      </c>
      <c r="C57" s="14" t="s">
        <v>86</v>
      </c>
      <c r="D57" s="44" t="s">
        <v>4</v>
      </c>
      <c r="E57" s="64">
        <v>43497</v>
      </c>
      <c r="F57" s="64">
        <v>44348</v>
      </c>
      <c r="G57" s="105" t="s">
        <v>267</v>
      </c>
      <c r="H57" s="95" t="s">
        <v>259</v>
      </c>
      <c r="I57" s="89" t="s">
        <v>162</v>
      </c>
      <c r="J57" s="76" t="s">
        <v>253</v>
      </c>
      <c r="K57" s="50" t="s">
        <v>5</v>
      </c>
      <c r="L57" s="59">
        <v>398114.68</v>
      </c>
      <c r="M57" s="351">
        <f>SUM(L57:L61)</f>
        <v>816174.67999999993</v>
      </c>
    </row>
    <row r="58" spans="1:13" s="2" customFormat="1" ht="50.1" customHeight="1" x14ac:dyDescent="0.25">
      <c r="A58" s="349"/>
      <c r="B58" s="349"/>
      <c r="C58" s="15" t="s">
        <v>89</v>
      </c>
      <c r="D58" s="46" t="s">
        <v>9</v>
      </c>
      <c r="E58" s="65">
        <v>43525</v>
      </c>
      <c r="F58" s="65">
        <v>43891</v>
      </c>
      <c r="G58" s="101" t="s">
        <v>267</v>
      </c>
      <c r="H58" s="96" t="s">
        <v>34</v>
      </c>
      <c r="I58" s="30" t="s">
        <v>127</v>
      </c>
      <c r="J58" s="77" t="s">
        <v>256</v>
      </c>
      <c r="K58" s="53" t="s">
        <v>7</v>
      </c>
      <c r="L58" s="60">
        <v>45000</v>
      </c>
      <c r="M58" s="352"/>
    </row>
    <row r="59" spans="1:13" s="2" customFormat="1" ht="50.1" customHeight="1" x14ac:dyDescent="0.25">
      <c r="A59" s="349"/>
      <c r="B59" s="349"/>
      <c r="C59" s="15" t="s">
        <v>87</v>
      </c>
      <c r="D59" s="45" t="s">
        <v>6</v>
      </c>
      <c r="E59" s="65">
        <v>43739</v>
      </c>
      <c r="F59" s="65">
        <v>44105</v>
      </c>
      <c r="G59" s="101" t="s">
        <v>267</v>
      </c>
      <c r="H59" s="94" t="s">
        <v>32</v>
      </c>
      <c r="I59" s="26" t="s">
        <v>244</v>
      </c>
      <c r="J59" s="74" t="s">
        <v>254</v>
      </c>
      <c r="K59" s="51" t="s">
        <v>7</v>
      </c>
      <c r="L59" s="57">
        <v>45000</v>
      </c>
      <c r="M59" s="352"/>
    </row>
    <row r="60" spans="1:13" s="2" customFormat="1" ht="69.95" customHeight="1" x14ac:dyDescent="0.25">
      <c r="A60" s="349"/>
      <c r="B60" s="349"/>
      <c r="C60" s="15" t="s">
        <v>88</v>
      </c>
      <c r="D60" s="46" t="s">
        <v>8</v>
      </c>
      <c r="E60" s="65">
        <v>43739</v>
      </c>
      <c r="F60" s="65">
        <v>44562</v>
      </c>
      <c r="G60" s="207" t="s">
        <v>267</v>
      </c>
      <c r="H60" s="96" t="s">
        <v>33</v>
      </c>
      <c r="I60" s="30" t="s">
        <v>127</v>
      </c>
      <c r="J60" s="77" t="s">
        <v>255</v>
      </c>
      <c r="K60" s="53" t="s">
        <v>5</v>
      </c>
      <c r="L60" s="60">
        <v>283120</v>
      </c>
      <c r="M60" s="352"/>
    </row>
    <row r="61" spans="1:13" s="2" customFormat="1" ht="57.75" thickBot="1" x14ac:dyDescent="0.3">
      <c r="A61" s="350"/>
      <c r="B61" s="350"/>
      <c r="C61" s="19" t="s">
        <v>90</v>
      </c>
      <c r="D61" s="47" t="s">
        <v>10</v>
      </c>
      <c r="E61" s="66">
        <v>43800</v>
      </c>
      <c r="F61" s="66">
        <v>44531</v>
      </c>
      <c r="G61" s="102" t="s">
        <v>267</v>
      </c>
      <c r="H61" s="98" t="s">
        <v>258</v>
      </c>
      <c r="I61" s="32" t="s">
        <v>127</v>
      </c>
      <c r="J61" s="80" t="s">
        <v>257</v>
      </c>
      <c r="K61" s="56" t="s">
        <v>7</v>
      </c>
      <c r="L61" s="63">
        <v>44940</v>
      </c>
      <c r="M61" s="353"/>
    </row>
    <row r="62" spans="1:13" s="2" customFormat="1" ht="69.95" customHeight="1" x14ac:dyDescent="0.25">
      <c r="A62" s="348">
        <v>2020</v>
      </c>
      <c r="B62" s="349">
        <v>5</v>
      </c>
      <c r="C62" s="14" t="s">
        <v>92</v>
      </c>
      <c r="D62" s="69" t="s">
        <v>12</v>
      </c>
      <c r="E62" s="214">
        <v>43862</v>
      </c>
      <c r="F62" s="214">
        <v>45078</v>
      </c>
      <c r="G62" s="101" t="s">
        <v>267</v>
      </c>
      <c r="H62" s="73" t="s">
        <v>263</v>
      </c>
      <c r="I62" s="239" t="s">
        <v>195</v>
      </c>
      <c r="J62" s="75" t="s">
        <v>247</v>
      </c>
      <c r="K62" s="70" t="s">
        <v>13</v>
      </c>
      <c r="L62" s="71">
        <v>754390</v>
      </c>
      <c r="M62" s="351">
        <f>SUM(L62:L66)</f>
        <v>1317394.6800000002</v>
      </c>
    </row>
    <row r="63" spans="1:13" s="2" customFormat="1" ht="69.95" customHeight="1" x14ac:dyDescent="0.25">
      <c r="A63" s="349"/>
      <c r="B63" s="349"/>
      <c r="C63" s="17" t="s">
        <v>91</v>
      </c>
      <c r="D63" s="20" t="s">
        <v>11</v>
      </c>
      <c r="E63" s="65">
        <v>43891</v>
      </c>
      <c r="F63" s="65">
        <v>44256</v>
      </c>
      <c r="G63" s="101" t="s">
        <v>267</v>
      </c>
      <c r="H63" s="94" t="s">
        <v>264</v>
      </c>
      <c r="I63" s="26" t="s">
        <v>245</v>
      </c>
      <c r="J63" s="74" t="s">
        <v>179</v>
      </c>
      <c r="K63" s="51" t="s">
        <v>7</v>
      </c>
      <c r="L63" s="57">
        <v>41000</v>
      </c>
      <c r="M63" s="352"/>
    </row>
    <row r="64" spans="1:13" s="2" customFormat="1" ht="69.95" customHeight="1" x14ac:dyDescent="0.25">
      <c r="A64" s="349"/>
      <c r="B64" s="349"/>
      <c r="C64" s="15" t="s">
        <v>95</v>
      </c>
      <c r="D64" s="193" t="s">
        <v>16</v>
      </c>
      <c r="E64" s="194">
        <v>44027</v>
      </c>
      <c r="F64" s="194">
        <v>44392</v>
      </c>
      <c r="G64" s="170" t="s">
        <v>267</v>
      </c>
      <c r="H64" s="195" t="s">
        <v>35</v>
      </c>
      <c r="I64" s="235" t="s">
        <v>195</v>
      </c>
      <c r="J64" s="196" t="s">
        <v>239</v>
      </c>
      <c r="K64" s="197" t="s">
        <v>7</v>
      </c>
      <c r="L64" s="198">
        <v>44950</v>
      </c>
      <c r="M64" s="352"/>
    </row>
    <row r="65" spans="1:13" s="2" customFormat="1" ht="50.1" customHeight="1" x14ac:dyDescent="0.25">
      <c r="A65" s="349"/>
      <c r="B65" s="349"/>
      <c r="C65" s="17" t="s">
        <v>93</v>
      </c>
      <c r="D65" s="20" t="s">
        <v>14</v>
      </c>
      <c r="E65" s="65">
        <v>44075</v>
      </c>
      <c r="F65" s="65">
        <v>44805</v>
      </c>
      <c r="G65" s="170" t="s">
        <v>267</v>
      </c>
      <c r="H65" s="94" t="s">
        <v>259</v>
      </c>
      <c r="I65" s="82" t="s">
        <v>162</v>
      </c>
      <c r="J65" s="74" t="s">
        <v>253</v>
      </c>
      <c r="K65" s="51" t="s">
        <v>7</v>
      </c>
      <c r="L65" s="57">
        <v>47929.68</v>
      </c>
      <c r="M65" s="352"/>
    </row>
    <row r="66" spans="1:13" s="2" customFormat="1" ht="50.1" customHeight="1" thickBot="1" x14ac:dyDescent="0.3">
      <c r="A66" s="350"/>
      <c r="B66" s="350"/>
      <c r="C66" s="19" t="s">
        <v>94</v>
      </c>
      <c r="D66" s="47" t="s">
        <v>15</v>
      </c>
      <c r="E66" s="66">
        <v>44150</v>
      </c>
      <c r="F66" s="66">
        <v>45214</v>
      </c>
      <c r="G66" s="251" t="s">
        <v>276</v>
      </c>
      <c r="H66" s="98" t="s">
        <v>265</v>
      </c>
      <c r="I66" s="32" t="s">
        <v>245</v>
      </c>
      <c r="J66" s="80" t="s">
        <v>212</v>
      </c>
      <c r="K66" s="56" t="s">
        <v>5</v>
      </c>
      <c r="L66" s="63">
        <v>429125</v>
      </c>
      <c r="M66" s="353"/>
    </row>
    <row r="67" spans="1:13" s="2" customFormat="1" ht="80.099999999999994" customHeight="1" x14ac:dyDescent="0.25">
      <c r="A67" s="348">
        <v>2021</v>
      </c>
      <c r="B67" s="348">
        <v>9</v>
      </c>
      <c r="C67" s="14" t="s">
        <v>344</v>
      </c>
      <c r="D67" s="69" t="s">
        <v>353</v>
      </c>
      <c r="E67" s="64">
        <v>44211</v>
      </c>
      <c r="F67" s="64">
        <v>44576</v>
      </c>
      <c r="G67" s="105" t="s">
        <v>267</v>
      </c>
      <c r="H67" s="73" t="s">
        <v>392</v>
      </c>
      <c r="I67" s="365" t="s">
        <v>361</v>
      </c>
      <c r="J67" s="366"/>
      <c r="K67" s="70" t="s">
        <v>7</v>
      </c>
      <c r="L67" s="216">
        <v>43000</v>
      </c>
      <c r="M67" s="351">
        <f>SUM(L67:L75)</f>
        <v>2691807</v>
      </c>
    </row>
    <row r="68" spans="1:13" s="2" customFormat="1" ht="50.1" customHeight="1" x14ac:dyDescent="0.25">
      <c r="A68" s="349"/>
      <c r="B68" s="349"/>
      <c r="C68" s="15" t="s">
        <v>345</v>
      </c>
      <c r="D68" s="20" t="s">
        <v>354</v>
      </c>
      <c r="E68" s="65">
        <v>44211</v>
      </c>
      <c r="F68" s="65">
        <v>45366</v>
      </c>
      <c r="G68" s="217" t="s">
        <v>389</v>
      </c>
      <c r="H68" s="94" t="s">
        <v>391</v>
      </c>
      <c r="I68" s="82" t="s">
        <v>128</v>
      </c>
      <c r="J68" s="74" t="s">
        <v>363</v>
      </c>
      <c r="K68" s="51" t="s">
        <v>13</v>
      </c>
      <c r="L68" s="57">
        <v>1465946</v>
      </c>
      <c r="M68" s="352"/>
    </row>
    <row r="69" spans="1:13" s="2" customFormat="1" ht="69.95" customHeight="1" x14ac:dyDescent="0.25">
      <c r="A69" s="349"/>
      <c r="B69" s="349"/>
      <c r="C69" s="17" t="s">
        <v>343</v>
      </c>
      <c r="D69" s="20" t="s">
        <v>352</v>
      </c>
      <c r="E69" s="65">
        <v>44228</v>
      </c>
      <c r="F69" s="65">
        <v>44593</v>
      </c>
      <c r="G69" s="101" t="s">
        <v>267</v>
      </c>
      <c r="H69" s="94" t="s">
        <v>390</v>
      </c>
      <c r="I69" s="249" t="s">
        <v>127</v>
      </c>
      <c r="J69" s="250" t="s">
        <v>362</v>
      </c>
      <c r="K69" s="51" t="s">
        <v>7</v>
      </c>
      <c r="L69" s="57">
        <v>34150</v>
      </c>
      <c r="M69" s="352"/>
    </row>
    <row r="70" spans="1:13" s="2" customFormat="1" ht="50.1" customHeight="1" x14ac:dyDescent="0.25">
      <c r="A70" s="349"/>
      <c r="B70" s="349"/>
      <c r="C70" s="15" t="s">
        <v>346</v>
      </c>
      <c r="D70" s="85" t="s">
        <v>355</v>
      </c>
      <c r="E70" s="65">
        <v>44228</v>
      </c>
      <c r="F70" s="65">
        <v>44593</v>
      </c>
      <c r="G70" s="207" t="s">
        <v>267</v>
      </c>
      <c r="H70" s="99" t="s">
        <v>96</v>
      </c>
      <c r="I70" s="99" t="s">
        <v>364</v>
      </c>
      <c r="J70" s="86" t="s">
        <v>365</v>
      </c>
      <c r="K70" s="87" t="s">
        <v>7</v>
      </c>
      <c r="L70" s="88">
        <v>48000</v>
      </c>
      <c r="M70" s="352"/>
    </row>
    <row r="71" spans="1:13" s="2" customFormat="1" ht="50.1" customHeight="1" x14ac:dyDescent="0.25">
      <c r="A71" s="349"/>
      <c r="B71" s="349"/>
      <c r="C71" s="15" t="s">
        <v>351</v>
      </c>
      <c r="D71" s="193" t="s">
        <v>360</v>
      </c>
      <c r="E71" s="194">
        <v>44256</v>
      </c>
      <c r="F71" s="194">
        <v>45139</v>
      </c>
      <c r="G71" s="207" t="s">
        <v>267</v>
      </c>
      <c r="H71" s="195" t="s">
        <v>396</v>
      </c>
      <c r="I71" s="195" t="s">
        <v>371</v>
      </c>
      <c r="J71" s="196" t="s">
        <v>372</v>
      </c>
      <c r="K71" s="197" t="s">
        <v>7</v>
      </c>
      <c r="L71" s="198">
        <v>44895</v>
      </c>
      <c r="M71" s="352"/>
    </row>
    <row r="72" spans="1:13" s="2" customFormat="1" ht="50.1" customHeight="1" x14ac:dyDescent="0.25">
      <c r="A72" s="349"/>
      <c r="B72" s="349"/>
      <c r="C72" s="17" t="s">
        <v>347</v>
      </c>
      <c r="D72" s="193" t="s">
        <v>356</v>
      </c>
      <c r="E72" s="194">
        <v>44392</v>
      </c>
      <c r="F72" s="194">
        <v>44757</v>
      </c>
      <c r="G72" s="170" t="s">
        <v>267</v>
      </c>
      <c r="H72" s="195" t="s">
        <v>126</v>
      </c>
      <c r="I72" s="195" t="s">
        <v>366</v>
      </c>
      <c r="J72" s="196" t="s">
        <v>367</v>
      </c>
      <c r="K72" s="197" t="s">
        <v>7</v>
      </c>
      <c r="L72" s="198">
        <v>21000</v>
      </c>
      <c r="M72" s="352"/>
    </row>
    <row r="73" spans="1:13" s="2" customFormat="1" ht="50.1" customHeight="1" x14ac:dyDescent="0.25">
      <c r="A73" s="349"/>
      <c r="B73" s="349"/>
      <c r="C73" s="15" t="s">
        <v>350</v>
      </c>
      <c r="D73" s="199" t="s">
        <v>359</v>
      </c>
      <c r="E73" s="200">
        <v>44392</v>
      </c>
      <c r="F73" s="200">
        <v>44757</v>
      </c>
      <c r="G73" s="207" t="s">
        <v>267</v>
      </c>
      <c r="H73" s="72" t="s">
        <v>395</v>
      </c>
      <c r="I73" s="72" t="s">
        <v>244</v>
      </c>
      <c r="J73" s="201" t="s">
        <v>370</v>
      </c>
      <c r="K73" s="202" t="s">
        <v>7</v>
      </c>
      <c r="L73" s="48">
        <v>44984</v>
      </c>
      <c r="M73" s="352"/>
    </row>
    <row r="74" spans="1:13" s="2" customFormat="1" ht="50.1" customHeight="1" x14ac:dyDescent="0.25">
      <c r="A74" s="349"/>
      <c r="B74" s="349"/>
      <c r="C74" s="15" t="s">
        <v>348</v>
      </c>
      <c r="D74" s="199" t="s">
        <v>357</v>
      </c>
      <c r="E74" s="200">
        <v>44484</v>
      </c>
      <c r="F74" s="200">
        <v>44849</v>
      </c>
      <c r="G74" s="207" t="s">
        <v>267</v>
      </c>
      <c r="H74" s="72" t="s">
        <v>393</v>
      </c>
      <c r="I74" s="72" t="s">
        <v>127</v>
      </c>
      <c r="J74" s="201" t="s">
        <v>368</v>
      </c>
      <c r="K74" s="202" t="s">
        <v>7</v>
      </c>
      <c r="L74" s="203">
        <v>44490</v>
      </c>
      <c r="M74" s="352"/>
    </row>
    <row r="75" spans="1:13" s="2" customFormat="1" ht="50.1" customHeight="1" thickBot="1" x14ac:dyDescent="0.3">
      <c r="A75" s="350"/>
      <c r="B75" s="350"/>
      <c r="C75" s="19" t="s">
        <v>349</v>
      </c>
      <c r="D75" s="255" t="s">
        <v>358</v>
      </c>
      <c r="E75" s="256">
        <v>44545</v>
      </c>
      <c r="F75" s="256">
        <v>45641</v>
      </c>
      <c r="G75" s="251" t="s">
        <v>276</v>
      </c>
      <c r="H75" s="236" t="s">
        <v>394</v>
      </c>
      <c r="I75" s="236" t="s">
        <v>127</v>
      </c>
      <c r="J75" s="257" t="s">
        <v>369</v>
      </c>
      <c r="K75" s="258" t="s">
        <v>13</v>
      </c>
      <c r="L75" s="259">
        <v>945342</v>
      </c>
      <c r="M75" s="353"/>
    </row>
    <row r="76" spans="1:13" s="2" customFormat="1" ht="60" customHeight="1" x14ac:dyDescent="0.25">
      <c r="A76" s="349">
        <v>2022</v>
      </c>
      <c r="B76" s="348">
        <v>9</v>
      </c>
      <c r="C76" s="209" t="s">
        <v>380</v>
      </c>
      <c r="D76" s="252" t="s">
        <v>381</v>
      </c>
      <c r="E76" s="194">
        <v>44652</v>
      </c>
      <c r="F76" s="194">
        <v>45383</v>
      </c>
      <c r="G76" s="253" t="s">
        <v>276</v>
      </c>
      <c r="H76" s="196" t="s">
        <v>397</v>
      </c>
      <c r="I76" s="195" t="s">
        <v>366</v>
      </c>
      <c r="J76" s="195" t="s">
        <v>246</v>
      </c>
      <c r="K76" s="197" t="s">
        <v>382</v>
      </c>
      <c r="L76" s="254">
        <v>900000</v>
      </c>
      <c r="M76" s="351">
        <f>SUM(L76:L84)</f>
        <v>2221878</v>
      </c>
    </row>
    <row r="77" spans="1:13" s="2" customFormat="1" ht="60" customHeight="1" x14ac:dyDescent="0.25">
      <c r="A77" s="349"/>
      <c r="B77" s="349"/>
      <c r="C77" s="210" t="s">
        <v>377</v>
      </c>
      <c r="D77" s="212" t="s">
        <v>383</v>
      </c>
      <c r="E77" s="200">
        <v>44713</v>
      </c>
      <c r="F77" s="200">
        <v>45261</v>
      </c>
      <c r="G77" s="215" t="s">
        <v>276</v>
      </c>
      <c r="H77" s="201" t="s">
        <v>425</v>
      </c>
      <c r="I77" s="72" t="s">
        <v>384</v>
      </c>
      <c r="J77" s="72" t="s">
        <v>365</v>
      </c>
      <c r="K77" s="202" t="s">
        <v>385</v>
      </c>
      <c r="L77" s="48">
        <v>59100</v>
      </c>
      <c r="M77" s="352"/>
    </row>
    <row r="78" spans="1:13" s="2" customFormat="1" ht="60" customHeight="1" x14ac:dyDescent="0.25">
      <c r="A78" s="349"/>
      <c r="B78" s="349"/>
      <c r="C78" s="210" t="s">
        <v>379</v>
      </c>
      <c r="D78" s="212" t="s">
        <v>388</v>
      </c>
      <c r="E78" s="200">
        <v>44743</v>
      </c>
      <c r="F78" s="200">
        <v>45108</v>
      </c>
      <c r="G78" s="279" t="s">
        <v>276</v>
      </c>
      <c r="H78" s="201" t="s">
        <v>398</v>
      </c>
      <c r="I78" s="72" t="s">
        <v>128</v>
      </c>
      <c r="J78" s="72" t="s">
        <v>247</v>
      </c>
      <c r="K78" s="202" t="s">
        <v>7</v>
      </c>
      <c r="L78" s="48">
        <v>44980</v>
      </c>
      <c r="M78" s="352"/>
    </row>
    <row r="79" spans="1:13" s="2" customFormat="1" ht="60" customHeight="1" x14ac:dyDescent="0.25">
      <c r="A79" s="349"/>
      <c r="B79" s="349"/>
      <c r="C79" s="210" t="s">
        <v>378</v>
      </c>
      <c r="D79" s="212" t="s">
        <v>386</v>
      </c>
      <c r="E79" s="200">
        <v>44743</v>
      </c>
      <c r="F79" s="200">
        <v>45839</v>
      </c>
      <c r="G79" s="215" t="s">
        <v>276</v>
      </c>
      <c r="H79" s="201" t="s">
        <v>49</v>
      </c>
      <c r="I79" s="72" t="s">
        <v>127</v>
      </c>
      <c r="J79" s="72" t="s">
        <v>169</v>
      </c>
      <c r="K79" s="212" t="s">
        <v>387</v>
      </c>
      <c r="L79" s="48">
        <v>940817</v>
      </c>
      <c r="M79" s="352"/>
    </row>
    <row r="80" spans="1:13" s="2" customFormat="1" ht="60" customHeight="1" x14ac:dyDescent="0.25">
      <c r="A80" s="349"/>
      <c r="B80" s="349"/>
      <c r="C80" s="210" t="s">
        <v>414</v>
      </c>
      <c r="D80" s="212" t="s">
        <v>415</v>
      </c>
      <c r="E80" s="200">
        <v>44805</v>
      </c>
      <c r="F80" s="200">
        <v>45170</v>
      </c>
      <c r="G80" s="215" t="s">
        <v>276</v>
      </c>
      <c r="H80" s="201" t="s">
        <v>417</v>
      </c>
      <c r="I80" s="72" t="s">
        <v>416</v>
      </c>
      <c r="J80" s="72" t="s">
        <v>418</v>
      </c>
      <c r="K80" s="212" t="s">
        <v>7</v>
      </c>
      <c r="L80" s="48">
        <v>49355</v>
      </c>
      <c r="M80" s="352"/>
    </row>
    <row r="81" spans="1:13" s="2" customFormat="1" ht="60" customHeight="1" x14ac:dyDescent="0.25">
      <c r="A81" s="349"/>
      <c r="B81" s="349"/>
      <c r="C81" s="210" t="s">
        <v>412</v>
      </c>
      <c r="D81" s="212" t="s">
        <v>413</v>
      </c>
      <c r="E81" s="200">
        <v>44805</v>
      </c>
      <c r="F81" s="200">
        <v>45292</v>
      </c>
      <c r="G81" s="215" t="s">
        <v>276</v>
      </c>
      <c r="H81" s="201" t="s">
        <v>433</v>
      </c>
      <c r="I81" s="222" t="s">
        <v>244</v>
      </c>
      <c r="J81" s="82" t="s">
        <v>238</v>
      </c>
      <c r="K81" s="212" t="s">
        <v>385</v>
      </c>
      <c r="L81" s="48">
        <v>87582</v>
      </c>
      <c r="M81" s="352"/>
    </row>
    <row r="82" spans="1:13" s="2" customFormat="1" ht="60" customHeight="1" x14ac:dyDescent="0.25">
      <c r="A82" s="349"/>
      <c r="B82" s="349"/>
      <c r="C82" s="210" t="s">
        <v>426</v>
      </c>
      <c r="D82" s="212" t="s">
        <v>427</v>
      </c>
      <c r="E82" s="200">
        <v>44849</v>
      </c>
      <c r="F82" s="200">
        <v>45031</v>
      </c>
      <c r="G82" s="170" t="s">
        <v>267</v>
      </c>
      <c r="H82" s="201" t="s">
        <v>428</v>
      </c>
      <c r="I82" s="72" t="s">
        <v>429</v>
      </c>
      <c r="J82" s="72" t="s">
        <v>430</v>
      </c>
      <c r="K82" s="202" t="s">
        <v>7</v>
      </c>
      <c r="L82" s="48">
        <v>45000</v>
      </c>
      <c r="M82" s="352"/>
    </row>
    <row r="83" spans="1:13" s="2" customFormat="1" ht="60" customHeight="1" x14ac:dyDescent="0.25">
      <c r="A83" s="349"/>
      <c r="B83" s="349"/>
      <c r="C83" s="210" t="s">
        <v>431</v>
      </c>
      <c r="D83" s="212" t="s">
        <v>432</v>
      </c>
      <c r="E83" s="200">
        <v>44896</v>
      </c>
      <c r="F83" s="200">
        <v>45261</v>
      </c>
      <c r="G83" s="215" t="s">
        <v>276</v>
      </c>
      <c r="H83" s="201" t="s">
        <v>434</v>
      </c>
      <c r="I83" s="72" t="s">
        <v>436</v>
      </c>
      <c r="J83" s="72" t="s">
        <v>435</v>
      </c>
      <c r="K83" s="212" t="s">
        <v>385</v>
      </c>
      <c r="L83" s="48">
        <v>59944</v>
      </c>
      <c r="M83" s="352"/>
    </row>
    <row r="84" spans="1:13" s="2" customFormat="1" ht="60" customHeight="1" thickBot="1" x14ac:dyDescent="0.3">
      <c r="A84" s="350"/>
      <c r="B84" s="350"/>
      <c r="C84" s="208" t="s">
        <v>468</v>
      </c>
      <c r="D84" s="213" t="s">
        <v>469</v>
      </c>
      <c r="E84" s="66">
        <v>44910</v>
      </c>
      <c r="F84" s="66">
        <v>45092</v>
      </c>
      <c r="G84" s="170" t="s">
        <v>267</v>
      </c>
      <c r="H84" s="67" t="s">
        <v>518</v>
      </c>
      <c r="I84" s="81" t="s">
        <v>195</v>
      </c>
      <c r="J84" s="81" t="s">
        <v>459</v>
      </c>
      <c r="K84" s="213" t="s">
        <v>7</v>
      </c>
      <c r="L84" s="34">
        <v>35100</v>
      </c>
      <c r="M84" s="353"/>
    </row>
    <row r="85" spans="1:13" s="2" customFormat="1" ht="60" customHeight="1" x14ac:dyDescent="0.25">
      <c r="A85" s="348">
        <v>2023</v>
      </c>
      <c r="B85" s="356">
        <v>18</v>
      </c>
      <c r="C85" s="301" t="s">
        <v>437</v>
      </c>
      <c r="D85" s="211" t="s">
        <v>447</v>
      </c>
      <c r="E85" s="304">
        <v>44941</v>
      </c>
      <c r="F85" s="214">
        <v>45306</v>
      </c>
      <c r="G85" s="308" t="s">
        <v>276</v>
      </c>
      <c r="H85" s="73" t="s">
        <v>325</v>
      </c>
      <c r="I85" s="75" t="s">
        <v>128</v>
      </c>
      <c r="J85" s="73" t="s">
        <v>459</v>
      </c>
      <c r="K85" s="313" t="s">
        <v>7</v>
      </c>
      <c r="L85" s="216">
        <v>44970</v>
      </c>
      <c r="M85" s="359">
        <f>SUM(L85:L102)</f>
        <v>6921796</v>
      </c>
    </row>
    <row r="86" spans="1:13" s="2" customFormat="1" ht="60" customHeight="1" x14ac:dyDescent="0.25">
      <c r="A86" s="349"/>
      <c r="B86" s="357"/>
      <c r="C86" s="210" t="s">
        <v>438</v>
      </c>
      <c r="D86" s="212" t="s">
        <v>448</v>
      </c>
      <c r="E86" s="305">
        <v>44941</v>
      </c>
      <c r="F86" s="200">
        <v>45122</v>
      </c>
      <c r="G86" s="309" t="s">
        <v>267</v>
      </c>
      <c r="H86" s="72" t="s">
        <v>457</v>
      </c>
      <c r="I86" s="201" t="s">
        <v>458</v>
      </c>
      <c r="J86" s="72" t="s">
        <v>498</v>
      </c>
      <c r="K86" s="314" t="s">
        <v>7</v>
      </c>
      <c r="L86" s="48">
        <v>44800</v>
      </c>
      <c r="M86" s="360"/>
    </row>
    <row r="87" spans="1:13" s="2" customFormat="1" ht="60" customHeight="1" x14ac:dyDescent="0.25">
      <c r="A87" s="349"/>
      <c r="B87" s="357"/>
      <c r="C87" s="210" t="s">
        <v>439</v>
      </c>
      <c r="D87" s="212" t="s">
        <v>449</v>
      </c>
      <c r="E87" s="305">
        <v>44972</v>
      </c>
      <c r="F87" s="200">
        <v>45337</v>
      </c>
      <c r="G87" s="310" t="s">
        <v>276</v>
      </c>
      <c r="H87" s="72" t="s">
        <v>485</v>
      </c>
      <c r="I87" s="201" t="s">
        <v>295</v>
      </c>
      <c r="J87" s="72" t="s">
        <v>460</v>
      </c>
      <c r="K87" s="199" t="s">
        <v>7</v>
      </c>
      <c r="L87" s="48">
        <v>60000</v>
      </c>
      <c r="M87" s="360"/>
    </row>
    <row r="88" spans="1:13" s="2" customFormat="1" ht="60" customHeight="1" x14ac:dyDescent="0.25">
      <c r="A88" s="349"/>
      <c r="B88" s="357"/>
      <c r="C88" s="210" t="s">
        <v>440</v>
      </c>
      <c r="D88" s="212" t="s">
        <v>450</v>
      </c>
      <c r="E88" s="305">
        <v>44972</v>
      </c>
      <c r="F88" s="200">
        <v>45245</v>
      </c>
      <c r="G88" s="310" t="s">
        <v>276</v>
      </c>
      <c r="H88" s="72" t="s">
        <v>486</v>
      </c>
      <c r="I88" s="201" t="s">
        <v>244</v>
      </c>
      <c r="J88" s="72" t="s">
        <v>461</v>
      </c>
      <c r="K88" s="199" t="s">
        <v>7</v>
      </c>
      <c r="L88" s="48">
        <v>59979</v>
      </c>
      <c r="M88" s="360"/>
    </row>
    <row r="89" spans="1:13" s="2" customFormat="1" ht="60" customHeight="1" x14ac:dyDescent="0.25">
      <c r="A89" s="349"/>
      <c r="B89" s="357"/>
      <c r="C89" s="210" t="s">
        <v>441</v>
      </c>
      <c r="D89" s="212" t="s">
        <v>451</v>
      </c>
      <c r="E89" s="305">
        <v>45000</v>
      </c>
      <c r="F89" s="200">
        <v>45366</v>
      </c>
      <c r="G89" s="310" t="s">
        <v>276</v>
      </c>
      <c r="H89" s="72" t="s">
        <v>464</v>
      </c>
      <c r="I89" s="201" t="s">
        <v>462</v>
      </c>
      <c r="J89" s="72" t="s">
        <v>463</v>
      </c>
      <c r="K89" s="199" t="s">
        <v>7</v>
      </c>
      <c r="L89" s="48">
        <v>59500</v>
      </c>
      <c r="M89" s="360"/>
    </row>
    <row r="90" spans="1:13" s="2" customFormat="1" ht="60" customHeight="1" x14ac:dyDescent="0.25">
      <c r="A90" s="349"/>
      <c r="B90" s="357"/>
      <c r="C90" s="210" t="s">
        <v>442</v>
      </c>
      <c r="D90" s="212" t="s">
        <v>452</v>
      </c>
      <c r="E90" s="305">
        <v>45017</v>
      </c>
      <c r="F90" s="200">
        <v>45748</v>
      </c>
      <c r="G90" s="310" t="s">
        <v>276</v>
      </c>
      <c r="H90" s="72" t="s">
        <v>465</v>
      </c>
      <c r="I90" s="201" t="s">
        <v>195</v>
      </c>
      <c r="J90" s="72" t="s">
        <v>196</v>
      </c>
      <c r="K90" s="199" t="s">
        <v>385</v>
      </c>
      <c r="L90" s="48">
        <v>79000</v>
      </c>
      <c r="M90" s="360"/>
    </row>
    <row r="91" spans="1:13" s="2" customFormat="1" ht="60" customHeight="1" x14ac:dyDescent="0.25">
      <c r="A91" s="349"/>
      <c r="B91" s="357"/>
      <c r="C91" s="210" t="s">
        <v>443</v>
      </c>
      <c r="D91" s="212" t="s">
        <v>453</v>
      </c>
      <c r="E91" s="305">
        <v>45017</v>
      </c>
      <c r="F91" s="200">
        <v>46113</v>
      </c>
      <c r="G91" s="310" t="s">
        <v>276</v>
      </c>
      <c r="H91" s="72" t="s">
        <v>487</v>
      </c>
      <c r="I91" s="201" t="s">
        <v>195</v>
      </c>
      <c r="J91" s="72" t="s">
        <v>239</v>
      </c>
      <c r="K91" s="199" t="s">
        <v>13</v>
      </c>
      <c r="L91" s="48">
        <v>1584474</v>
      </c>
      <c r="M91" s="360"/>
    </row>
    <row r="92" spans="1:13" s="2" customFormat="1" ht="60" customHeight="1" x14ac:dyDescent="0.25">
      <c r="A92" s="349"/>
      <c r="B92" s="357"/>
      <c r="C92" s="210" t="s">
        <v>477</v>
      </c>
      <c r="D92" s="212" t="s">
        <v>479</v>
      </c>
      <c r="E92" s="305">
        <v>45047</v>
      </c>
      <c r="F92" s="200">
        <v>45413</v>
      </c>
      <c r="G92" s="310" t="s">
        <v>276</v>
      </c>
      <c r="H92" s="72" t="s">
        <v>481</v>
      </c>
      <c r="I92" s="201" t="s">
        <v>484</v>
      </c>
      <c r="J92" s="72" t="s">
        <v>459</v>
      </c>
      <c r="K92" s="199" t="s">
        <v>385</v>
      </c>
      <c r="L92" s="48">
        <v>90000</v>
      </c>
      <c r="M92" s="360"/>
    </row>
    <row r="93" spans="1:13" s="2" customFormat="1" ht="60" customHeight="1" x14ac:dyDescent="0.25">
      <c r="A93" s="349"/>
      <c r="B93" s="357"/>
      <c r="C93" s="210" t="s">
        <v>478</v>
      </c>
      <c r="D93" s="212" t="s">
        <v>480</v>
      </c>
      <c r="E93" s="305">
        <v>45078</v>
      </c>
      <c r="F93" s="200">
        <v>45261</v>
      </c>
      <c r="G93" s="310" t="s">
        <v>276</v>
      </c>
      <c r="H93" s="72" t="s">
        <v>482</v>
      </c>
      <c r="I93" s="201" t="s">
        <v>458</v>
      </c>
      <c r="J93" s="72" t="s">
        <v>483</v>
      </c>
      <c r="K93" s="199" t="s">
        <v>7</v>
      </c>
      <c r="L93" s="48">
        <v>43900</v>
      </c>
      <c r="M93" s="360"/>
    </row>
    <row r="94" spans="1:13" s="2" customFormat="1" ht="60" customHeight="1" x14ac:dyDescent="0.25">
      <c r="A94" s="349"/>
      <c r="B94" s="357"/>
      <c r="C94" s="210" t="s">
        <v>444</v>
      </c>
      <c r="D94" s="212" t="s">
        <v>454</v>
      </c>
      <c r="E94" s="305">
        <v>45031</v>
      </c>
      <c r="F94" s="200">
        <v>46127</v>
      </c>
      <c r="G94" s="310" t="s">
        <v>276</v>
      </c>
      <c r="H94" s="72" t="s">
        <v>492</v>
      </c>
      <c r="I94" s="201" t="s">
        <v>364</v>
      </c>
      <c r="J94" s="72" t="s">
        <v>365</v>
      </c>
      <c r="K94" s="199" t="s">
        <v>13</v>
      </c>
      <c r="L94" s="48">
        <v>1591598</v>
      </c>
      <c r="M94" s="360"/>
    </row>
    <row r="95" spans="1:13" s="2" customFormat="1" ht="60" customHeight="1" x14ac:dyDescent="0.25">
      <c r="A95" s="349"/>
      <c r="B95" s="357"/>
      <c r="C95" s="210" t="s">
        <v>445</v>
      </c>
      <c r="D95" s="212" t="s">
        <v>455</v>
      </c>
      <c r="E95" s="305">
        <v>45071</v>
      </c>
      <c r="F95" s="200">
        <v>45437</v>
      </c>
      <c r="G95" s="310" t="s">
        <v>276</v>
      </c>
      <c r="H95" s="72" t="s">
        <v>467</v>
      </c>
      <c r="I95" s="201" t="s">
        <v>458</v>
      </c>
      <c r="J95" s="72" t="s">
        <v>466</v>
      </c>
      <c r="K95" s="314" t="s">
        <v>7</v>
      </c>
      <c r="L95" s="48">
        <v>60000</v>
      </c>
      <c r="M95" s="360"/>
    </row>
    <row r="96" spans="1:13" s="2" customFormat="1" ht="60" customHeight="1" x14ac:dyDescent="0.25">
      <c r="A96" s="349"/>
      <c r="B96" s="357"/>
      <c r="C96" s="210" t="s">
        <v>446</v>
      </c>
      <c r="D96" s="212" t="s">
        <v>456</v>
      </c>
      <c r="E96" s="305">
        <v>45078</v>
      </c>
      <c r="F96" s="200">
        <v>45261</v>
      </c>
      <c r="G96" s="310" t="s">
        <v>276</v>
      </c>
      <c r="H96" s="72" t="s">
        <v>491</v>
      </c>
      <c r="I96" s="201" t="s">
        <v>244</v>
      </c>
      <c r="J96" s="72" t="s">
        <v>461</v>
      </c>
      <c r="K96" s="314" t="s">
        <v>7</v>
      </c>
      <c r="L96" s="48">
        <v>45000</v>
      </c>
      <c r="M96" s="360"/>
    </row>
    <row r="97" spans="1:13" s="2" customFormat="1" ht="60" customHeight="1" x14ac:dyDescent="0.25">
      <c r="A97" s="349"/>
      <c r="B97" s="357"/>
      <c r="C97" s="280" t="s">
        <v>488</v>
      </c>
      <c r="D97" s="212" t="s">
        <v>489</v>
      </c>
      <c r="E97" s="305">
        <v>45112</v>
      </c>
      <c r="F97" s="200">
        <v>45662</v>
      </c>
      <c r="G97" s="310" t="s">
        <v>276</v>
      </c>
      <c r="H97" s="72" t="s">
        <v>490</v>
      </c>
      <c r="I97" s="201" t="s">
        <v>244</v>
      </c>
      <c r="J97" s="72" t="s">
        <v>493</v>
      </c>
      <c r="K97" s="199" t="s">
        <v>494</v>
      </c>
      <c r="L97" s="48">
        <v>309075</v>
      </c>
      <c r="M97" s="360"/>
    </row>
    <row r="98" spans="1:13" s="2" customFormat="1" ht="60" customHeight="1" x14ac:dyDescent="0.25">
      <c r="A98" s="349"/>
      <c r="B98" s="357"/>
      <c r="C98" s="210" t="s">
        <v>495</v>
      </c>
      <c r="D98" s="212" t="s">
        <v>496</v>
      </c>
      <c r="E98" s="305">
        <v>45117</v>
      </c>
      <c r="F98" s="200">
        <v>45301</v>
      </c>
      <c r="G98" s="310" t="s">
        <v>276</v>
      </c>
      <c r="H98" s="72" t="s">
        <v>497</v>
      </c>
      <c r="I98" s="201" t="s">
        <v>458</v>
      </c>
      <c r="J98" s="72" t="s">
        <v>498</v>
      </c>
      <c r="K98" s="314" t="s">
        <v>7</v>
      </c>
      <c r="L98" s="48">
        <v>45000</v>
      </c>
      <c r="M98" s="360"/>
    </row>
    <row r="99" spans="1:13" s="2" customFormat="1" ht="60" customHeight="1" x14ac:dyDescent="0.25">
      <c r="A99" s="349"/>
      <c r="B99" s="357"/>
      <c r="C99" s="210" t="s">
        <v>499</v>
      </c>
      <c r="D99" s="212" t="s">
        <v>500</v>
      </c>
      <c r="E99" s="305">
        <v>45200</v>
      </c>
      <c r="F99" s="200">
        <v>45931</v>
      </c>
      <c r="G99" s="310" t="s">
        <v>276</v>
      </c>
      <c r="H99" s="72" t="s">
        <v>501</v>
      </c>
      <c r="I99" s="201" t="s">
        <v>502</v>
      </c>
      <c r="J99" s="72" t="s">
        <v>515</v>
      </c>
      <c r="K99" s="314" t="s">
        <v>385</v>
      </c>
      <c r="L99" s="48">
        <v>90000</v>
      </c>
      <c r="M99" s="360"/>
    </row>
    <row r="100" spans="1:13" s="2" customFormat="1" ht="60" customHeight="1" x14ac:dyDescent="0.25">
      <c r="A100" s="349"/>
      <c r="B100" s="357"/>
      <c r="C100" s="297" t="s">
        <v>503</v>
      </c>
      <c r="D100" s="298" t="s">
        <v>504</v>
      </c>
      <c r="E100" s="306">
        <v>45200</v>
      </c>
      <c r="F100" s="68">
        <v>46296</v>
      </c>
      <c r="G100" s="311" t="s">
        <v>276</v>
      </c>
      <c r="H100" s="229" t="s">
        <v>505</v>
      </c>
      <c r="I100" s="231" t="s">
        <v>416</v>
      </c>
      <c r="J100" s="229" t="s">
        <v>506</v>
      </c>
      <c r="K100" s="315" t="s">
        <v>13</v>
      </c>
      <c r="L100" s="299">
        <v>1255100</v>
      </c>
      <c r="M100" s="360"/>
    </row>
    <row r="101" spans="1:13" s="2" customFormat="1" ht="60" customHeight="1" x14ac:dyDescent="0.25">
      <c r="A101" s="349"/>
      <c r="B101" s="357"/>
      <c r="C101" s="210" t="s">
        <v>510</v>
      </c>
      <c r="D101" s="212" t="s">
        <v>512</v>
      </c>
      <c r="E101" s="305">
        <v>45245</v>
      </c>
      <c r="F101" s="200">
        <v>45976</v>
      </c>
      <c r="G101" s="310" t="s">
        <v>276</v>
      </c>
      <c r="H101" s="72" t="s">
        <v>514</v>
      </c>
      <c r="I101" s="201" t="s">
        <v>458</v>
      </c>
      <c r="J101" s="72" t="s">
        <v>515</v>
      </c>
      <c r="K101" s="315" t="s">
        <v>13</v>
      </c>
      <c r="L101" s="48">
        <v>1384400</v>
      </c>
      <c r="M101" s="360"/>
    </row>
    <row r="102" spans="1:13" s="2" customFormat="1" ht="60" customHeight="1" thickBot="1" x14ac:dyDescent="0.3">
      <c r="A102" s="350"/>
      <c r="B102" s="358"/>
      <c r="C102" s="302" t="s">
        <v>511</v>
      </c>
      <c r="D102" s="303" t="s">
        <v>513</v>
      </c>
      <c r="E102" s="307">
        <v>45275</v>
      </c>
      <c r="F102" s="256">
        <v>45641</v>
      </c>
      <c r="G102" s="312" t="s">
        <v>276</v>
      </c>
      <c r="H102" s="236" t="s">
        <v>542</v>
      </c>
      <c r="I102" s="257" t="s">
        <v>416</v>
      </c>
      <c r="J102" s="236" t="s">
        <v>516</v>
      </c>
      <c r="K102" s="255" t="s">
        <v>7</v>
      </c>
      <c r="L102" s="316">
        <v>75000</v>
      </c>
      <c r="M102" s="361"/>
    </row>
    <row r="103" spans="1:13" s="2" customFormat="1" ht="60" customHeight="1" x14ac:dyDescent="0.25">
      <c r="A103" s="348">
        <v>2024</v>
      </c>
      <c r="B103" s="348">
        <v>6</v>
      </c>
      <c r="C103" s="301" t="s">
        <v>540</v>
      </c>
      <c r="D103" s="211" t="s">
        <v>541</v>
      </c>
      <c r="E103" s="304">
        <v>45292</v>
      </c>
      <c r="F103" s="214">
        <v>45658</v>
      </c>
      <c r="G103" s="308" t="s">
        <v>276</v>
      </c>
      <c r="H103" s="73" t="s">
        <v>543</v>
      </c>
      <c r="I103" s="75" t="s">
        <v>544</v>
      </c>
      <c r="J103" s="73" t="s">
        <v>365</v>
      </c>
      <c r="K103" s="332" t="s">
        <v>385</v>
      </c>
      <c r="L103" s="216">
        <v>89728</v>
      </c>
      <c r="M103" s="351">
        <f>SUM(L103:L108)</f>
        <v>3504661</v>
      </c>
    </row>
    <row r="104" spans="1:13" s="2" customFormat="1" ht="60" customHeight="1" x14ac:dyDescent="0.25">
      <c r="A104" s="349"/>
      <c r="B104" s="349"/>
      <c r="C104" s="210" t="s">
        <v>545</v>
      </c>
      <c r="D104" s="212" t="s">
        <v>555</v>
      </c>
      <c r="E104" s="305">
        <v>45323</v>
      </c>
      <c r="F104" s="200">
        <v>46054</v>
      </c>
      <c r="G104" s="310" t="s">
        <v>276</v>
      </c>
      <c r="H104" s="72" t="s">
        <v>551</v>
      </c>
      <c r="I104" s="201" t="s">
        <v>458</v>
      </c>
      <c r="J104" s="72" t="s">
        <v>552</v>
      </c>
      <c r="K104" s="315" t="s">
        <v>13</v>
      </c>
      <c r="L104" s="48">
        <v>1629963</v>
      </c>
      <c r="M104" s="352"/>
    </row>
    <row r="105" spans="1:13" s="2" customFormat="1" ht="60" customHeight="1" x14ac:dyDescent="0.25">
      <c r="A105" s="349"/>
      <c r="B105" s="349"/>
      <c r="C105" s="210" t="s">
        <v>553</v>
      </c>
      <c r="D105" s="212" t="s">
        <v>554</v>
      </c>
      <c r="E105" s="305">
        <v>45383</v>
      </c>
      <c r="F105" s="200">
        <v>46296</v>
      </c>
      <c r="G105" s="310" t="s">
        <v>276</v>
      </c>
      <c r="H105" s="72" t="s">
        <v>550</v>
      </c>
      <c r="I105" s="201" t="s">
        <v>556</v>
      </c>
      <c r="J105" s="72" t="s">
        <v>561</v>
      </c>
      <c r="K105" s="315" t="s">
        <v>557</v>
      </c>
      <c r="L105" s="48">
        <v>1649970</v>
      </c>
      <c r="M105" s="352"/>
    </row>
    <row r="106" spans="1:13" s="2" customFormat="1" ht="60" customHeight="1" x14ac:dyDescent="0.25">
      <c r="A106" s="349"/>
      <c r="B106" s="349"/>
      <c r="C106" s="210" t="s">
        <v>558</v>
      </c>
      <c r="D106" s="212" t="s">
        <v>559</v>
      </c>
      <c r="E106" s="305">
        <v>45402</v>
      </c>
      <c r="F106" s="200">
        <v>45708</v>
      </c>
      <c r="G106" s="310" t="s">
        <v>276</v>
      </c>
      <c r="H106" s="72" t="s">
        <v>560</v>
      </c>
      <c r="I106" s="195" t="s">
        <v>371</v>
      </c>
      <c r="J106" s="195" t="s">
        <v>372</v>
      </c>
      <c r="K106" s="314" t="s">
        <v>7</v>
      </c>
      <c r="L106" s="48">
        <v>75000</v>
      </c>
      <c r="M106" s="352"/>
    </row>
    <row r="107" spans="1:13" s="2" customFormat="1" ht="60" customHeight="1" x14ac:dyDescent="0.25">
      <c r="A107" s="349"/>
      <c r="B107" s="349"/>
      <c r="C107" s="210" t="s">
        <v>563</v>
      </c>
      <c r="D107" s="212" t="s">
        <v>564</v>
      </c>
      <c r="E107" s="305">
        <v>45392</v>
      </c>
      <c r="F107" s="200">
        <v>45575</v>
      </c>
      <c r="G107" s="310" t="s">
        <v>276</v>
      </c>
      <c r="H107" s="72" t="s">
        <v>565</v>
      </c>
      <c r="I107" s="195" t="s">
        <v>371</v>
      </c>
      <c r="J107" s="72" t="s">
        <v>566</v>
      </c>
      <c r="K107" s="314" t="s">
        <v>7</v>
      </c>
      <c r="L107" s="48">
        <v>60000</v>
      </c>
      <c r="M107" s="352"/>
    </row>
    <row r="108" spans="1:13" s="2" customFormat="1" ht="60" customHeight="1" thickBot="1" x14ac:dyDescent="0.3">
      <c r="A108" s="350"/>
      <c r="B108" s="350"/>
      <c r="C108" s="302" t="s">
        <v>562</v>
      </c>
      <c r="D108" s="303"/>
      <c r="E108" s="307"/>
      <c r="F108" s="256"/>
      <c r="G108" s="312" t="s">
        <v>276</v>
      </c>
      <c r="H108" s="236" t="s">
        <v>258</v>
      </c>
      <c r="I108" s="257" t="s">
        <v>127</v>
      </c>
      <c r="J108" s="236" t="s">
        <v>257</v>
      </c>
      <c r="K108" s="255"/>
      <c r="L108" s="316"/>
      <c r="M108" s="353"/>
    </row>
    <row r="109" spans="1:13" s="91" customFormat="1" ht="50.1" customHeight="1" thickBot="1" x14ac:dyDescent="0.3">
      <c r="A109" s="146" t="s">
        <v>0</v>
      </c>
      <c r="B109" s="92">
        <f>SUM(B5:B108)</f>
        <v>104</v>
      </c>
      <c r="C109" s="379" t="s">
        <v>507</v>
      </c>
      <c r="D109" s="380"/>
      <c r="E109" s="380"/>
      <c r="F109" s="380"/>
      <c r="G109" s="380"/>
      <c r="H109" s="380"/>
      <c r="I109" s="380"/>
      <c r="J109" s="380"/>
      <c r="K109" s="381"/>
      <c r="L109" s="300">
        <f>SUM(L5:L108)</f>
        <v>26736883.719999999</v>
      </c>
      <c r="M109" s="100">
        <f>SUM(M5:M108)</f>
        <v>26736883.719999999</v>
      </c>
    </row>
    <row r="110" spans="1:13" ht="16.5" thickBot="1" x14ac:dyDescent="0.3"/>
    <row r="111" spans="1:13" ht="30" customHeight="1" thickBot="1" x14ac:dyDescent="0.45">
      <c r="A111" s="376" t="s">
        <v>535</v>
      </c>
      <c r="B111" s="377"/>
      <c r="C111" s="377"/>
      <c r="D111" s="377"/>
      <c r="E111" s="377"/>
      <c r="F111" s="377"/>
      <c r="G111" s="377"/>
      <c r="H111" s="377"/>
      <c r="I111" s="377"/>
      <c r="J111" s="377"/>
      <c r="K111" s="377"/>
      <c r="L111" s="377"/>
      <c r="M111" s="378"/>
    </row>
    <row r="114" spans="1:13" s="269" customFormat="1" ht="78.75" x14ac:dyDescent="0.25">
      <c r="A114" s="382" t="s">
        <v>476</v>
      </c>
      <c r="B114" s="383"/>
      <c r="C114" s="384"/>
      <c r="D114" s="272" t="s">
        <v>13</v>
      </c>
      <c r="E114" s="272" t="s">
        <v>7</v>
      </c>
      <c r="F114" s="272" t="s">
        <v>50</v>
      </c>
      <c r="G114" s="272" t="s">
        <v>5</v>
      </c>
      <c r="H114" s="272" t="s">
        <v>385</v>
      </c>
      <c r="I114" s="272" t="s">
        <v>85</v>
      </c>
      <c r="J114" s="272" t="s">
        <v>382</v>
      </c>
      <c r="K114" s="272" t="s">
        <v>387</v>
      </c>
      <c r="L114" s="272" t="s">
        <v>494</v>
      </c>
      <c r="M114" s="272" t="s">
        <v>0</v>
      </c>
    </row>
    <row r="115" spans="1:13" s="269" customFormat="1" ht="39.950000000000003" customHeight="1" x14ac:dyDescent="0.25">
      <c r="A115" s="367">
        <v>2010</v>
      </c>
      <c r="B115" s="368"/>
      <c r="C115" s="369"/>
      <c r="D115" s="273"/>
      <c r="E115" s="273">
        <v>1</v>
      </c>
      <c r="F115" s="273"/>
      <c r="G115" s="273">
        <v>1</v>
      </c>
      <c r="H115" s="273"/>
      <c r="I115" s="273">
        <v>1</v>
      </c>
      <c r="J115" s="273"/>
      <c r="K115" s="273"/>
      <c r="L115" s="273"/>
      <c r="M115" s="277">
        <f t="shared" ref="M115:M127" si="0">D115+E115+F115+G115+H115+I115+J115+K115+L115</f>
        <v>3</v>
      </c>
    </row>
    <row r="116" spans="1:13" s="269" customFormat="1" ht="39.950000000000003" customHeight="1" x14ac:dyDescent="0.25">
      <c r="A116" s="370">
        <v>2012</v>
      </c>
      <c r="B116" s="371"/>
      <c r="C116" s="372"/>
      <c r="D116" s="274"/>
      <c r="E116" s="274">
        <v>2</v>
      </c>
      <c r="F116" s="274"/>
      <c r="G116" s="274"/>
      <c r="H116" s="274"/>
      <c r="I116" s="274">
        <v>1</v>
      </c>
      <c r="J116" s="274"/>
      <c r="K116" s="274"/>
      <c r="L116" s="274"/>
      <c r="M116" s="278">
        <f t="shared" si="0"/>
        <v>3</v>
      </c>
    </row>
    <row r="117" spans="1:13" s="269" customFormat="1" ht="39.950000000000003" customHeight="1" x14ac:dyDescent="0.25">
      <c r="A117" s="367">
        <v>2013</v>
      </c>
      <c r="B117" s="368"/>
      <c r="C117" s="369"/>
      <c r="D117" s="273">
        <v>1</v>
      </c>
      <c r="E117" s="273">
        <v>5</v>
      </c>
      <c r="F117" s="273"/>
      <c r="G117" s="273">
        <v>6</v>
      </c>
      <c r="H117" s="273"/>
      <c r="I117" s="273">
        <v>3</v>
      </c>
      <c r="J117" s="273"/>
      <c r="K117" s="273"/>
      <c r="L117" s="273"/>
      <c r="M117" s="277">
        <f t="shared" si="0"/>
        <v>15</v>
      </c>
    </row>
    <row r="118" spans="1:13" s="269" customFormat="1" ht="39.950000000000003" customHeight="1" x14ac:dyDescent="0.25">
      <c r="A118" s="370">
        <v>2014</v>
      </c>
      <c r="B118" s="371"/>
      <c r="C118" s="372"/>
      <c r="D118" s="274">
        <v>4</v>
      </c>
      <c r="E118" s="274"/>
      <c r="F118" s="274">
        <v>2</v>
      </c>
      <c r="G118" s="274"/>
      <c r="H118" s="274"/>
      <c r="I118" s="274"/>
      <c r="J118" s="274"/>
      <c r="K118" s="274"/>
      <c r="L118" s="274"/>
      <c r="M118" s="278">
        <f t="shared" si="0"/>
        <v>6</v>
      </c>
    </row>
    <row r="119" spans="1:13" s="269" customFormat="1" ht="39.950000000000003" customHeight="1" x14ac:dyDescent="0.25">
      <c r="A119" s="367">
        <v>2015</v>
      </c>
      <c r="B119" s="368"/>
      <c r="C119" s="369"/>
      <c r="D119" s="273">
        <v>1</v>
      </c>
      <c r="E119" s="273">
        <v>1</v>
      </c>
      <c r="F119" s="273">
        <v>3</v>
      </c>
      <c r="G119" s="273">
        <v>2</v>
      </c>
      <c r="H119" s="273"/>
      <c r="I119" s="273"/>
      <c r="J119" s="273"/>
      <c r="K119" s="273"/>
      <c r="L119" s="273"/>
      <c r="M119" s="277">
        <f t="shared" si="0"/>
        <v>7</v>
      </c>
    </row>
    <row r="120" spans="1:13" s="269" customFormat="1" ht="39.950000000000003" customHeight="1" x14ac:dyDescent="0.25">
      <c r="A120" s="370">
        <v>2016</v>
      </c>
      <c r="B120" s="371"/>
      <c r="C120" s="372"/>
      <c r="D120" s="274"/>
      <c r="E120" s="274">
        <v>2</v>
      </c>
      <c r="F120" s="274">
        <v>2</v>
      </c>
      <c r="G120" s="274"/>
      <c r="H120" s="274"/>
      <c r="I120" s="274"/>
      <c r="J120" s="274"/>
      <c r="K120" s="274"/>
      <c r="L120" s="274"/>
      <c r="M120" s="278">
        <f t="shared" si="0"/>
        <v>4</v>
      </c>
    </row>
    <row r="121" spans="1:13" s="269" customFormat="1" ht="39.950000000000003" customHeight="1" x14ac:dyDescent="0.25">
      <c r="A121" s="367">
        <v>2017</v>
      </c>
      <c r="B121" s="368"/>
      <c r="C121" s="369"/>
      <c r="D121" s="273">
        <v>3</v>
      </c>
      <c r="E121" s="273"/>
      <c r="F121" s="273">
        <v>2</v>
      </c>
      <c r="G121" s="273"/>
      <c r="H121" s="273"/>
      <c r="I121" s="273"/>
      <c r="J121" s="273"/>
      <c r="K121" s="273"/>
      <c r="L121" s="273"/>
      <c r="M121" s="277">
        <f t="shared" si="0"/>
        <v>5</v>
      </c>
    </row>
    <row r="122" spans="1:13" s="269" customFormat="1" ht="39.950000000000003" customHeight="1" x14ac:dyDescent="0.25">
      <c r="A122" s="370">
        <v>2018</v>
      </c>
      <c r="B122" s="371"/>
      <c r="C122" s="372"/>
      <c r="D122" s="274">
        <v>3</v>
      </c>
      <c r="E122" s="274">
        <v>2</v>
      </c>
      <c r="F122" s="274">
        <v>1</v>
      </c>
      <c r="G122" s="274">
        <v>2</v>
      </c>
      <c r="H122" s="274"/>
      <c r="I122" s="274">
        <v>1</v>
      </c>
      <c r="J122" s="274"/>
      <c r="K122" s="274"/>
      <c r="L122" s="274"/>
      <c r="M122" s="278">
        <f t="shared" si="0"/>
        <v>9</v>
      </c>
    </row>
    <row r="123" spans="1:13" s="269" customFormat="1" ht="39.950000000000003" customHeight="1" x14ac:dyDescent="0.25">
      <c r="A123" s="367">
        <v>2019</v>
      </c>
      <c r="B123" s="368"/>
      <c r="C123" s="369"/>
      <c r="D123" s="273"/>
      <c r="E123" s="273">
        <v>3</v>
      </c>
      <c r="F123" s="273"/>
      <c r="G123" s="273">
        <v>2</v>
      </c>
      <c r="H123" s="273"/>
      <c r="I123" s="273"/>
      <c r="J123" s="273"/>
      <c r="K123" s="273"/>
      <c r="L123" s="273"/>
      <c r="M123" s="277">
        <f t="shared" si="0"/>
        <v>5</v>
      </c>
    </row>
    <row r="124" spans="1:13" s="269" customFormat="1" ht="39.950000000000003" customHeight="1" x14ac:dyDescent="0.25">
      <c r="A124" s="370">
        <v>2020</v>
      </c>
      <c r="B124" s="371"/>
      <c r="C124" s="372"/>
      <c r="D124" s="274">
        <v>1</v>
      </c>
      <c r="E124" s="274">
        <v>3</v>
      </c>
      <c r="F124" s="274"/>
      <c r="G124" s="274">
        <v>1</v>
      </c>
      <c r="H124" s="274"/>
      <c r="I124" s="274"/>
      <c r="J124" s="274"/>
      <c r="K124" s="274"/>
      <c r="L124" s="274"/>
      <c r="M124" s="278">
        <f t="shared" si="0"/>
        <v>5</v>
      </c>
    </row>
    <row r="125" spans="1:13" s="269" customFormat="1" ht="39.950000000000003" customHeight="1" x14ac:dyDescent="0.25">
      <c r="A125" s="367">
        <v>2021</v>
      </c>
      <c r="B125" s="368"/>
      <c r="C125" s="369"/>
      <c r="D125" s="273">
        <v>2</v>
      </c>
      <c r="E125" s="273">
        <v>7</v>
      </c>
      <c r="F125" s="273"/>
      <c r="G125" s="273"/>
      <c r="H125" s="273"/>
      <c r="I125" s="273"/>
      <c r="J125" s="273"/>
      <c r="K125" s="273"/>
      <c r="L125" s="273"/>
      <c r="M125" s="277">
        <f t="shared" si="0"/>
        <v>9</v>
      </c>
    </row>
    <row r="126" spans="1:13" s="269" customFormat="1" ht="39.950000000000003" customHeight="1" x14ac:dyDescent="0.25">
      <c r="A126" s="370">
        <v>2022</v>
      </c>
      <c r="B126" s="371"/>
      <c r="C126" s="372"/>
      <c r="D126" s="274"/>
      <c r="E126" s="274">
        <v>4</v>
      </c>
      <c r="F126" s="274"/>
      <c r="G126" s="274"/>
      <c r="H126" s="274">
        <v>3</v>
      </c>
      <c r="I126" s="274"/>
      <c r="J126" s="274">
        <v>1</v>
      </c>
      <c r="K126" s="274">
        <v>1</v>
      </c>
      <c r="L126" s="274"/>
      <c r="M126" s="278">
        <f t="shared" si="0"/>
        <v>9</v>
      </c>
    </row>
    <row r="127" spans="1:13" s="269" customFormat="1" ht="39.950000000000003" customHeight="1" x14ac:dyDescent="0.25">
      <c r="A127" s="367">
        <v>2023</v>
      </c>
      <c r="B127" s="368"/>
      <c r="C127" s="369"/>
      <c r="D127" s="273">
        <v>4</v>
      </c>
      <c r="E127" s="273">
        <v>10</v>
      </c>
      <c r="F127" s="273"/>
      <c r="G127" s="273"/>
      <c r="H127" s="273">
        <v>3</v>
      </c>
      <c r="I127" s="273"/>
      <c r="J127" s="273"/>
      <c r="K127" s="273"/>
      <c r="L127" s="273">
        <v>1</v>
      </c>
      <c r="M127" s="277">
        <f t="shared" si="0"/>
        <v>18</v>
      </c>
    </row>
    <row r="128" spans="1:13" s="269" customFormat="1" ht="39.950000000000003" customHeight="1" x14ac:dyDescent="0.25">
      <c r="A128" s="367">
        <v>2024</v>
      </c>
      <c r="B128" s="368"/>
      <c r="C128" s="369"/>
      <c r="D128" s="273">
        <v>2</v>
      </c>
      <c r="E128" s="273">
        <v>3</v>
      </c>
      <c r="F128" s="273"/>
      <c r="G128" s="273"/>
      <c r="H128" s="273">
        <v>1</v>
      </c>
      <c r="I128" s="273"/>
      <c r="J128" s="273"/>
      <c r="K128" s="273"/>
      <c r="L128" s="273"/>
      <c r="M128" s="277">
        <f>D128+E128+F128+G128+H128+I128+J128+K128+L128</f>
        <v>6</v>
      </c>
    </row>
    <row r="129" spans="1:13" s="275" customFormat="1" ht="39.950000000000003" customHeight="1" x14ac:dyDescent="0.25">
      <c r="A129" s="373" t="s">
        <v>0</v>
      </c>
      <c r="B129" s="374"/>
      <c r="C129" s="375"/>
      <c r="D129" s="276">
        <f>SUM(D115:D128)</f>
        <v>21</v>
      </c>
      <c r="E129" s="276">
        <f t="shared" ref="E129:L129" si="1">SUM(E115:E128)</f>
        <v>43</v>
      </c>
      <c r="F129" s="276">
        <f t="shared" si="1"/>
        <v>10</v>
      </c>
      <c r="G129" s="276">
        <f t="shared" si="1"/>
        <v>14</v>
      </c>
      <c r="H129" s="276">
        <f t="shared" si="1"/>
        <v>7</v>
      </c>
      <c r="I129" s="276">
        <f t="shared" si="1"/>
        <v>6</v>
      </c>
      <c r="J129" s="276">
        <f t="shared" si="1"/>
        <v>1</v>
      </c>
      <c r="K129" s="276">
        <f t="shared" si="1"/>
        <v>1</v>
      </c>
      <c r="L129" s="276">
        <f t="shared" si="1"/>
        <v>1</v>
      </c>
      <c r="M129" s="276">
        <f>SUM(M115:M128)</f>
        <v>104</v>
      </c>
    </row>
    <row r="130" spans="1:13" s="270" customFormat="1" x14ac:dyDescent="0.25">
      <c r="G130" s="271"/>
    </row>
    <row r="131" spans="1:13" s="270" customFormat="1" x14ac:dyDescent="0.25">
      <c r="G131" s="271"/>
    </row>
    <row r="132" spans="1:13" s="270" customFormat="1" x14ac:dyDescent="0.25">
      <c r="G132" s="271"/>
    </row>
    <row r="133" spans="1:13" s="270" customFormat="1" x14ac:dyDescent="0.25">
      <c r="G133" s="271"/>
    </row>
    <row r="134" spans="1:13" s="270" customFormat="1" x14ac:dyDescent="0.25">
      <c r="G134" s="271"/>
    </row>
    <row r="135" spans="1:13" s="270" customFormat="1" x14ac:dyDescent="0.25">
      <c r="G135" s="271"/>
    </row>
    <row r="136" spans="1:13" s="270" customFormat="1" x14ac:dyDescent="0.25">
      <c r="G136" s="271"/>
    </row>
    <row r="137" spans="1:13" s="270" customFormat="1" x14ac:dyDescent="0.25">
      <c r="G137" s="271"/>
    </row>
    <row r="138" spans="1:13" s="270" customFormat="1" x14ac:dyDescent="0.25">
      <c r="G138" s="271"/>
    </row>
    <row r="139" spans="1:13" s="270" customFormat="1" x14ac:dyDescent="0.25">
      <c r="G139" s="271"/>
    </row>
    <row r="140" spans="1:13" s="270" customFormat="1" x14ac:dyDescent="0.25">
      <c r="G140" s="271"/>
    </row>
    <row r="141" spans="1:13" s="270" customFormat="1" x14ac:dyDescent="0.25">
      <c r="G141" s="271"/>
    </row>
    <row r="142" spans="1:13" s="270" customFormat="1" x14ac:dyDescent="0.25">
      <c r="G142" s="271"/>
    </row>
    <row r="143" spans="1:13" s="270" customFormat="1" x14ac:dyDescent="0.25">
      <c r="G143" s="271"/>
    </row>
    <row r="144" spans="1:13" s="270" customFormat="1" x14ac:dyDescent="0.25">
      <c r="G144" s="271"/>
    </row>
    <row r="145" spans="7:7" s="270" customFormat="1" x14ac:dyDescent="0.25">
      <c r="G145" s="271"/>
    </row>
    <row r="146" spans="7:7" s="270" customFormat="1" x14ac:dyDescent="0.25">
      <c r="G146" s="271"/>
    </row>
    <row r="147" spans="7:7" s="270" customFormat="1" x14ac:dyDescent="0.25">
      <c r="G147" s="271"/>
    </row>
    <row r="148" spans="7:7" s="270" customFormat="1" x14ac:dyDescent="0.25">
      <c r="G148" s="271"/>
    </row>
    <row r="149" spans="7:7" s="270" customFormat="1" x14ac:dyDescent="0.25">
      <c r="G149" s="271"/>
    </row>
    <row r="150" spans="7:7" s="270" customFormat="1" x14ac:dyDescent="0.25">
      <c r="G150" s="271"/>
    </row>
    <row r="151" spans="7:7" s="270" customFormat="1" x14ac:dyDescent="0.25">
      <c r="G151" s="271"/>
    </row>
    <row r="152" spans="7:7" s="270" customFormat="1" x14ac:dyDescent="0.25">
      <c r="G152" s="271"/>
    </row>
    <row r="153" spans="7:7" s="270" customFormat="1" x14ac:dyDescent="0.25">
      <c r="G153" s="271"/>
    </row>
    <row r="154" spans="7:7" s="270" customFormat="1" x14ac:dyDescent="0.25">
      <c r="G154" s="271"/>
    </row>
    <row r="155" spans="7:7" s="270" customFormat="1" x14ac:dyDescent="0.25">
      <c r="G155" s="271"/>
    </row>
    <row r="156" spans="7:7" s="270" customFormat="1" x14ac:dyDescent="0.25">
      <c r="G156" s="271"/>
    </row>
    <row r="157" spans="7:7" s="270" customFormat="1" x14ac:dyDescent="0.25">
      <c r="G157" s="271"/>
    </row>
    <row r="158" spans="7:7" s="270" customFormat="1" x14ac:dyDescent="0.25">
      <c r="G158" s="271"/>
    </row>
    <row r="159" spans="7:7" s="270" customFormat="1" x14ac:dyDescent="0.25">
      <c r="G159" s="271"/>
    </row>
    <row r="160" spans="7:7" s="270" customFormat="1" x14ac:dyDescent="0.25">
      <c r="G160" s="271"/>
    </row>
    <row r="161" spans="7:7" s="270" customFormat="1" x14ac:dyDescent="0.25">
      <c r="G161" s="271"/>
    </row>
    <row r="162" spans="7:7" s="270" customFormat="1" x14ac:dyDescent="0.25">
      <c r="G162" s="271"/>
    </row>
    <row r="163" spans="7:7" s="270" customFormat="1" x14ac:dyDescent="0.25">
      <c r="G163" s="271"/>
    </row>
    <row r="164" spans="7:7" s="270" customFormat="1" x14ac:dyDescent="0.25">
      <c r="G164" s="271"/>
    </row>
    <row r="165" spans="7:7" s="270" customFormat="1" x14ac:dyDescent="0.25">
      <c r="G165" s="271"/>
    </row>
    <row r="166" spans="7:7" s="270" customFormat="1" x14ac:dyDescent="0.25">
      <c r="G166" s="271"/>
    </row>
    <row r="167" spans="7:7" s="270" customFormat="1" x14ac:dyDescent="0.25">
      <c r="G167" s="271"/>
    </row>
  </sheetData>
  <autoFilter ref="A4:M109" xr:uid="{00000000-0009-0000-0000-000000000000}"/>
  <mergeCells count="64">
    <mergeCell ref="A111:M111"/>
    <mergeCell ref="C109:K109"/>
    <mergeCell ref="A114:C114"/>
    <mergeCell ref="A115:C115"/>
    <mergeCell ref="A116:C116"/>
    <mergeCell ref="A117:C117"/>
    <mergeCell ref="A118:C118"/>
    <mergeCell ref="A129:C129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M5:M7"/>
    <mergeCell ref="I67:J67"/>
    <mergeCell ref="A67:A75"/>
    <mergeCell ref="B67:B75"/>
    <mergeCell ref="M67:M75"/>
    <mergeCell ref="A48:A56"/>
    <mergeCell ref="A39:A42"/>
    <mergeCell ref="B39:B42"/>
    <mergeCell ref="M39:M42"/>
    <mergeCell ref="B48:B56"/>
    <mergeCell ref="M48:M56"/>
    <mergeCell ref="A43:A47"/>
    <mergeCell ref="B43:B47"/>
    <mergeCell ref="M43:M47"/>
    <mergeCell ref="A57:A61"/>
    <mergeCell ref="M76:M84"/>
    <mergeCell ref="A85:A102"/>
    <mergeCell ref="B85:B102"/>
    <mergeCell ref="M85:M102"/>
    <mergeCell ref="B57:B61"/>
    <mergeCell ref="A62:A66"/>
    <mergeCell ref="B62:B66"/>
    <mergeCell ref="M57:M61"/>
    <mergeCell ref="M62:M66"/>
    <mergeCell ref="A32:A38"/>
    <mergeCell ref="B32:B38"/>
    <mergeCell ref="A5:A7"/>
    <mergeCell ref="A76:A84"/>
    <mergeCell ref="B76:B84"/>
    <mergeCell ref="B5:B7"/>
    <mergeCell ref="A103:A108"/>
    <mergeCell ref="B103:B108"/>
    <mergeCell ref="M103:M108"/>
    <mergeCell ref="A1:M1"/>
    <mergeCell ref="A2:M2"/>
    <mergeCell ref="A3:M3"/>
    <mergeCell ref="M32:M38"/>
    <mergeCell ref="A8:A10"/>
    <mergeCell ref="B8:B10"/>
    <mergeCell ref="M8:M10"/>
    <mergeCell ref="A11:A25"/>
    <mergeCell ref="B11:B25"/>
    <mergeCell ref="M11:M25"/>
    <mergeCell ref="A26:A31"/>
    <mergeCell ref="B26:B31"/>
    <mergeCell ref="M26:M31"/>
  </mergeCells>
  <pageMargins left="0.39370078740157483" right="0.39370078740157483" top="0.39370078740157483" bottom="0.39370078740157483" header="0.31496062992125984" footer="0.31496062992125984"/>
  <pageSetup paperSize="9" scale="43" orientation="landscape" r:id="rId1"/>
  <ignoredErrors>
    <ignoredError sqref="C9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N18"/>
  <sheetViews>
    <sheetView zoomScale="80" zoomScaleNormal="80" workbookViewId="0">
      <selection activeCell="E17" sqref="E17"/>
    </sheetView>
  </sheetViews>
  <sheetFormatPr defaultRowHeight="15" x14ac:dyDescent="0.25"/>
  <cols>
    <col min="1" max="1" width="28.28515625" customWidth="1"/>
    <col min="2" max="2" width="18" customWidth="1"/>
    <col min="3" max="3" width="19.42578125" bestFit="1" customWidth="1"/>
    <col min="4" max="4" width="17.85546875" customWidth="1"/>
    <col min="5" max="5" width="41.28515625" customWidth="1"/>
    <col min="6" max="6" width="21.5703125" customWidth="1"/>
    <col min="7" max="7" width="18.7109375" customWidth="1"/>
    <col min="8" max="8" width="17.7109375" customWidth="1"/>
    <col min="9" max="9" width="32.7109375" customWidth="1"/>
    <col min="10" max="11" width="25.7109375" customWidth="1"/>
    <col min="12" max="12" width="22.7109375" customWidth="1"/>
    <col min="13" max="14" width="17.7109375" customWidth="1"/>
  </cols>
  <sheetData>
    <row r="1" spans="1:14" s="4" customFormat="1" ht="30" customHeight="1" thickBot="1" x14ac:dyDescent="0.25">
      <c r="A1" s="385" t="s">
        <v>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</row>
    <row r="2" spans="1:14" s="2" customFormat="1" ht="30" customHeight="1" thickBot="1" x14ac:dyDescent="0.3">
      <c r="A2" s="385" t="s">
        <v>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4" s="2" customFormat="1" ht="30" customHeight="1" thickBot="1" x14ac:dyDescent="0.3">
      <c r="A3" s="387" t="s">
        <v>331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</row>
    <row r="4" spans="1:14" s="5" customFormat="1" ht="48" thickBot="1" x14ac:dyDescent="0.3">
      <c r="A4" s="149" t="s">
        <v>303</v>
      </c>
      <c r="B4" s="149" t="s">
        <v>3</v>
      </c>
      <c r="C4" s="150" t="s">
        <v>17</v>
      </c>
      <c r="D4" s="149" t="s">
        <v>37</v>
      </c>
      <c r="E4" s="150" t="s">
        <v>18</v>
      </c>
      <c r="F4" s="149" t="s">
        <v>129</v>
      </c>
      <c r="G4" s="150" t="s">
        <v>130</v>
      </c>
      <c r="H4" s="149" t="s">
        <v>274</v>
      </c>
      <c r="I4" s="150" t="s">
        <v>36</v>
      </c>
      <c r="J4" s="149" t="s">
        <v>117</v>
      </c>
      <c r="K4" s="150" t="s">
        <v>170</v>
      </c>
      <c r="L4" s="149" t="s">
        <v>19</v>
      </c>
      <c r="M4" s="150" t="s">
        <v>115</v>
      </c>
      <c r="N4" s="149" t="s">
        <v>114</v>
      </c>
    </row>
    <row r="5" spans="1:14" s="5" customFormat="1" ht="117" customHeight="1" thickBot="1" x14ac:dyDescent="0.3">
      <c r="A5" s="183" t="s">
        <v>328</v>
      </c>
      <c r="B5" s="183" t="s">
        <v>329</v>
      </c>
      <c r="C5" s="184">
        <v>1</v>
      </c>
      <c r="D5" s="183" t="s">
        <v>105</v>
      </c>
      <c r="E5" s="185" t="s">
        <v>106</v>
      </c>
      <c r="F5" s="183">
        <v>2017</v>
      </c>
      <c r="G5" s="184" t="s">
        <v>549</v>
      </c>
      <c r="H5" s="183" t="s">
        <v>330</v>
      </c>
      <c r="I5" s="184" t="s">
        <v>475</v>
      </c>
      <c r="J5" s="183" t="s">
        <v>311</v>
      </c>
      <c r="K5" s="183" t="s">
        <v>311</v>
      </c>
      <c r="L5" s="183" t="s">
        <v>331</v>
      </c>
      <c r="M5" s="179">
        <v>56394847</v>
      </c>
      <c r="N5" s="179">
        <f>F17</f>
        <v>0</v>
      </c>
    </row>
    <row r="6" spans="1:14" ht="30" customHeight="1" thickBot="1" x14ac:dyDescent="0.45">
      <c r="A6" s="376" t="s">
        <v>535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8"/>
    </row>
    <row r="7" spans="1:14" s="5" customFormat="1" ht="16.5" customHeight="1" thickBot="1" x14ac:dyDescent="0.3">
      <c r="A7" s="180"/>
      <c r="B7" s="180"/>
      <c r="C7" s="180"/>
      <c r="D7" s="180"/>
      <c r="E7" s="181"/>
      <c r="F7" s="180"/>
      <c r="G7" s="180"/>
      <c r="H7" s="180"/>
      <c r="I7" s="180"/>
      <c r="J7" s="180"/>
      <c r="K7" s="180"/>
      <c r="L7" s="180"/>
      <c r="M7" s="182"/>
      <c r="N7" s="180"/>
    </row>
    <row r="8" spans="1:14" s="93" customFormat="1" ht="50.1" customHeight="1" thickBot="1" x14ac:dyDescent="0.3">
      <c r="A8" s="291"/>
      <c r="B8" s="291"/>
      <c r="C8" s="291"/>
      <c r="D8" s="291"/>
      <c r="E8" s="291"/>
      <c r="F8" s="291"/>
      <c r="G8" s="291"/>
      <c r="H8" s="292"/>
      <c r="I8" s="293" t="s">
        <v>509</v>
      </c>
      <c r="J8" s="294" t="s">
        <v>508</v>
      </c>
      <c r="K8" s="293" t="s">
        <v>114</v>
      </c>
      <c r="L8" s="180"/>
      <c r="M8" s="225"/>
      <c r="N8" s="180"/>
    </row>
    <row r="9" spans="1:14" s="93" customFormat="1" ht="50.1" customHeight="1" x14ac:dyDescent="0.25">
      <c r="A9" s="180"/>
      <c r="B9" s="186"/>
      <c r="C9" s="180"/>
      <c r="D9" s="180"/>
      <c r="E9" s="180"/>
      <c r="F9" s="180"/>
      <c r="G9" s="180"/>
      <c r="H9" s="180"/>
      <c r="I9" s="286">
        <v>2017</v>
      </c>
      <c r="J9" s="285">
        <v>5500000</v>
      </c>
      <c r="K9" s="286">
        <v>0</v>
      </c>
      <c r="L9" s="180"/>
      <c r="M9" s="225"/>
      <c r="N9" s="180"/>
    </row>
    <row r="10" spans="1:14" s="93" customFormat="1" ht="50.1" customHeight="1" x14ac:dyDescent="0.25">
      <c r="A10" s="290"/>
      <c r="B10" s="186"/>
      <c r="C10" s="187"/>
      <c r="D10" s="186"/>
      <c r="E10" s="186"/>
      <c r="F10" s="187"/>
      <c r="G10" s="186"/>
      <c r="H10" s="186"/>
      <c r="I10" s="284">
        <v>2018</v>
      </c>
      <c r="J10" s="285">
        <v>9500000</v>
      </c>
      <c r="K10" s="289">
        <v>4578002.29</v>
      </c>
      <c r="L10" s="186"/>
      <c r="M10" s="187"/>
      <c r="N10" s="187"/>
    </row>
    <row r="11" spans="1:14" s="93" customFormat="1" ht="50.1" customHeight="1" x14ac:dyDescent="0.25">
      <c r="A11" s="290"/>
      <c r="B11" s="186"/>
      <c r="C11" s="186"/>
      <c r="D11" s="186"/>
      <c r="E11" s="186"/>
      <c r="F11" s="186"/>
      <c r="G11" s="186"/>
      <c r="H11" s="186"/>
      <c r="I11" s="283">
        <v>2019</v>
      </c>
      <c r="J11" s="285">
        <v>10000</v>
      </c>
      <c r="K11" s="281">
        <v>9125751.9800000004</v>
      </c>
      <c r="L11" s="186"/>
      <c r="M11" s="187"/>
      <c r="N11" s="186"/>
    </row>
    <row r="12" spans="1:14" s="93" customFormat="1" ht="50.1" customHeight="1" x14ac:dyDescent="0.25">
      <c r="A12" s="290"/>
      <c r="B12" s="186"/>
      <c r="C12" s="186"/>
      <c r="D12" s="186"/>
      <c r="E12" s="186"/>
      <c r="F12" s="186"/>
      <c r="G12" s="186"/>
      <c r="H12" s="186"/>
      <c r="I12" s="283">
        <v>2020</v>
      </c>
      <c r="J12" s="281">
        <v>5000000</v>
      </c>
      <c r="K12" s="281">
        <v>6382161.0700000003</v>
      </c>
      <c r="L12" s="186"/>
      <c r="M12" s="187"/>
      <c r="N12" s="186"/>
    </row>
    <row r="13" spans="1:14" s="93" customFormat="1" ht="50.1" customHeight="1" x14ac:dyDescent="0.25">
      <c r="A13" s="290"/>
      <c r="B13" s="186"/>
      <c r="C13" s="186"/>
      <c r="D13" s="186"/>
      <c r="E13" s="186"/>
      <c r="F13" s="186"/>
      <c r="G13" s="186"/>
      <c r="H13" s="186"/>
      <c r="I13" s="283">
        <v>2021</v>
      </c>
      <c r="J13" s="281">
        <v>11100000</v>
      </c>
      <c r="K13" s="281">
        <v>10592203.85</v>
      </c>
      <c r="L13" s="186"/>
      <c r="M13" s="187"/>
      <c r="N13" s="186"/>
    </row>
    <row r="14" spans="1:14" s="93" customFormat="1" ht="50.1" customHeight="1" x14ac:dyDescent="0.25">
      <c r="A14" s="290"/>
      <c r="B14" s="186"/>
      <c r="C14" s="186"/>
      <c r="D14" s="186"/>
      <c r="E14" s="186"/>
      <c r="F14" s="186"/>
      <c r="G14" s="186"/>
      <c r="H14" s="186"/>
      <c r="I14" s="283">
        <v>2022</v>
      </c>
      <c r="J14" s="285">
        <v>10500000</v>
      </c>
      <c r="K14" s="281">
        <v>9140316.4900000002</v>
      </c>
      <c r="L14" s="186"/>
      <c r="M14" s="187"/>
      <c r="N14" s="186"/>
    </row>
    <row r="15" spans="1:14" s="93" customFormat="1" ht="50.1" customHeight="1" x14ac:dyDescent="0.25">
      <c r="A15" s="290"/>
      <c r="B15" s="186"/>
      <c r="C15" s="186"/>
      <c r="D15" s="186"/>
      <c r="E15" s="186"/>
      <c r="F15" s="186"/>
      <c r="G15" s="186"/>
      <c r="H15" s="186"/>
      <c r="I15" s="283">
        <v>2023</v>
      </c>
      <c r="J15" s="281">
        <v>15000000</v>
      </c>
      <c r="K15" s="281">
        <v>15557582.369999999</v>
      </c>
      <c r="L15" s="186"/>
      <c r="M15" s="187"/>
      <c r="N15" s="186"/>
    </row>
    <row r="16" spans="1:14" s="93" customFormat="1" ht="50.1" customHeight="1" thickBot="1" x14ac:dyDescent="0.3">
      <c r="A16" s="290"/>
      <c r="B16" s="186"/>
      <c r="C16" s="186"/>
      <c r="D16" s="186"/>
      <c r="E16" s="186"/>
      <c r="F16" s="186"/>
      <c r="G16" s="186"/>
      <c r="H16" s="186"/>
      <c r="I16" s="330">
        <v>2024</v>
      </c>
      <c r="J16" s="331">
        <v>20000000</v>
      </c>
      <c r="K16" s="282"/>
      <c r="L16" s="186"/>
      <c r="M16" s="187"/>
      <c r="N16" s="186"/>
    </row>
    <row r="17" spans="1:14" s="93" customFormat="1" ht="35.25" customHeight="1" thickBot="1" x14ac:dyDescent="0.3">
      <c r="A17" s="287"/>
      <c r="B17" s="287"/>
      <c r="C17" s="287"/>
      <c r="D17" s="287"/>
      <c r="E17" s="288"/>
      <c r="F17" s="186"/>
      <c r="G17" s="186"/>
      <c r="H17" s="186"/>
      <c r="I17" s="295" t="s">
        <v>0</v>
      </c>
      <c r="J17" s="296">
        <f>SUM(J9:J16)</f>
        <v>76610000</v>
      </c>
      <c r="K17" s="296">
        <f>SUM(K9:K15)</f>
        <v>55376018.049999997</v>
      </c>
      <c r="L17" s="186"/>
      <c r="M17" s="187"/>
      <c r="N17" s="186"/>
    </row>
    <row r="18" spans="1:14" ht="20.25" customHeight="1" x14ac:dyDescent="0.25"/>
  </sheetData>
  <mergeCells count="4">
    <mergeCell ref="A1:N1"/>
    <mergeCell ref="A2:N2"/>
    <mergeCell ref="A3:N3"/>
    <mergeCell ref="A6:N6"/>
  </mergeCells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16"/>
  <sheetViews>
    <sheetView zoomScale="80" zoomScaleNormal="80" workbookViewId="0">
      <selection activeCell="D13" sqref="D13"/>
    </sheetView>
  </sheetViews>
  <sheetFormatPr defaultRowHeight="15" x14ac:dyDescent="0.25"/>
  <cols>
    <col min="1" max="1" width="14.7109375" customWidth="1"/>
    <col min="2" max="2" width="13.7109375" customWidth="1"/>
    <col min="3" max="3" width="35.7109375" customWidth="1"/>
    <col min="4" max="4" width="52.85546875" customWidth="1"/>
    <col min="5" max="7" width="15.7109375" customWidth="1"/>
    <col min="8" max="8" width="42.28515625" customWidth="1"/>
    <col min="9" max="9" width="29.7109375" customWidth="1"/>
    <col min="10" max="10" width="34.7109375" customWidth="1"/>
    <col min="11" max="11" width="22.7109375" customWidth="1"/>
    <col min="12" max="12" width="26.28515625" customWidth="1"/>
  </cols>
  <sheetData>
    <row r="1" spans="1:12" s="4" customFormat="1" ht="30" customHeight="1" x14ac:dyDescent="0.2">
      <c r="A1" s="354" t="s">
        <v>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2" s="2" customFormat="1" ht="30" customHeight="1" x14ac:dyDescent="0.25">
      <c r="A2" s="354" t="s">
        <v>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2" s="2" customFormat="1" ht="30" customHeight="1" thickBot="1" x14ac:dyDescent="0.3">
      <c r="A3" s="355" t="s">
        <v>301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</row>
    <row r="4" spans="1:12" s="5" customFormat="1" ht="32.25" thickBot="1" x14ac:dyDescent="0.3">
      <c r="A4" s="149" t="s">
        <v>3</v>
      </c>
      <c r="B4" s="150" t="s">
        <v>17</v>
      </c>
      <c r="C4" s="149" t="s">
        <v>37</v>
      </c>
      <c r="D4" s="150" t="s">
        <v>18</v>
      </c>
      <c r="E4" s="149" t="s">
        <v>129</v>
      </c>
      <c r="F4" s="150" t="s">
        <v>130</v>
      </c>
      <c r="G4" s="149" t="s">
        <v>274</v>
      </c>
      <c r="H4" s="150" t="s">
        <v>36</v>
      </c>
      <c r="I4" s="149" t="s">
        <v>117</v>
      </c>
      <c r="J4" s="150" t="s">
        <v>170</v>
      </c>
      <c r="K4" s="149" t="s">
        <v>19</v>
      </c>
      <c r="L4" s="149" t="s">
        <v>115</v>
      </c>
    </row>
    <row r="5" spans="1:12" s="93" customFormat="1" ht="99.95" customHeight="1" thickBot="1" x14ac:dyDescent="0.3">
      <c r="A5" s="42">
        <v>2012</v>
      </c>
      <c r="B5" s="129">
        <v>1</v>
      </c>
      <c r="C5" s="130" t="s">
        <v>277</v>
      </c>
      <c r="D5" s="131" t="s">
        <v>279</v>
      </c>
      <c r="E5" s="132">
        <v>41078</v>
      </c>
      <c r="F5" s="132">
        <v>41323</v>
      </c>
      <c r="G5" s="103" t="s">
        <v>267</v>
      </c>
      <c r="H5" s="133" t="s">
        <v>278</v>
      </c>
      <c r="I5" s="334" t="s">
        <v>166</v>
      </c>
      <c r="J5" s="338" t="s">
        <v>293</v>
      </c>
      <c r="K5" s="134" t="s">
        <v>290</v>
      </c>
      <c r="L5" s="260">
        <v>185797</v>
      </c>
    </row>
    <row r="6" spans="1:12" s="93" customFormat="1" ht="99.95" customHeight="1" thickBot="1" x14ac:dyDescent="0.3">
      <c r="A6" s="121">
        <v>2013</v>
      </c>
      <c r="B6" s="122">
        <v>1</v>
      </c>
      <c r="C6" s="123" t="s">
        <v>280</v>
      </c>
      <c r="D6" s="10" t="s">
        <v>281</v>
      </c>
      <c r="E6" s="126">
        <v>41443</v>
      </c>
      <c r="F6" s="126">
        <v>41777</v>
      </c>
      <c r="G6" s="127" t="s">
        <v>267</v>
      </c>
      <c r="H6" s="39" t="s">
        <v>287</v>
      </c>
      <c r="I6" s="335" t="s">
        <v>245</v>
      </c>
      <c r="J6" s="339" t="s">
        <v>294</v>
      </c>
      <c r="K6" s="128" t="s">
        <v>291</v>
      </c>
      <c r="L6" s="261">
        <v>334101.7</v>
      </c>
    </row>
    <row r="7" spans="1:12" s="93" customFormat="1" ht="99.95" customHeight="1" x14ac:dyDescent="0.25">
      <c r="A7" s="363">
        <v>2015</v>
      </c>
      <c r="B7" s="363">
        <v>2</v>
      </c>
      <c r="C7" s="17" t="s">
        <v>282</v>
      </c>
      <c r="D7" s="124" t="s">
        <v>284</v>
      </c>
      <c r="E7" s="125">
        <v>42216</v>
      </c>
      <c r="F7" s="125">
        <v>42490</v>
      </c>
      <c r="G7" s="101" t="s">
        <v>267</v>
      </c>
      <c r="H7" s="112" t="s">
        <v>283</v>
      </c>
      <c r="I7" s="336" t="s">
        <v>295</v>
      </c>
      <c r="J7" s="336" t="s">
        <v>296</v>
      </c>
      <c r="K7" s="114" t="s">
        <v>291</v>
      </c>
      <c r="L7" s="262">
        <v>913073.43</v>
      </c>
    </row>
    <row r="8" spans="1:12" s="93" customFormat="1" ht="99.95" customHeight="1" thickBot="1" x14ac:dyDescent="0.3">
      <c r="A8" s="363"/>
      <c r="B8" s="363"/>
      <c r="C8" s="18" t="s">
        <v>285</v>
      </c>
      <c r="D8" s="135" t="s">
        <v>286</v>
      </c>
      <c r="E8" s="136">
        <v>42216</v>
      </c>
      <c r="F8" s="136">
        <v>42490</v>
      </c>
      <c r="G8" s="104" t="s">
        <v>267</v>
      </c>
      <c r="H8" s="137" t="s">
        <v>288</v>
      </c>
      <c r="I8" s="337" t="s">
        <v>248</v>
      </c>
      <c r="J8" s="337" t="s">
        <v>297</v>
      </c>
      <c r="K8" s="138" t="s">
        <v>290</v>
      </c>
      <c r="L8" s="263">
        <v>400273.62</v>
      </c>
    </row>
    <row r="9" spans="1:12" s="2" customFormat="1" ht="99.95" customHeight="1" thickBot="1" x14ac:dyDescent="0.3">
      <c r="A9" s="6">
        <v>2017</v>
      </c>
      <c r="B9" s="140">
        <v>1</v>
      </c>
      <c r="C9" s="141" t="s">
        <v>292</v>
      </c>
      <c r="D9" s="142" t="s">
        <v>21</v>
      </c>
      <c r="E9" s="126">
        <v>43070</v>
      </c>
      <c r="F9" s="126">
        <v>43800</v>
      </c>
      <c r="G9" s="127" t="s">
        <v>267</v>
      </c>
      <c r="H9" s="143" t="s">
        <v>187</v>
      </c>
      <c r="I9" s="128" t="s">
        <v>162</v>
      </c>
      <c r="J9" s="142" t="s">
        <v>176</v>
      </c>
      <c r="K9" s="128" t="s">
        <v>23</v>
      </c>
      <c r="L9" s="261">
        <v>5168194.66</v>
      </c>
    </row>
    <row r="10" spans="1:12" s="2" customFormat="1" ht="99.95" customHeight="1" thickBot="1" x14ac:dyDescent="0.3">
      <c r="A10" s="40">
        <v>2018</v>
      </c>
      <c r="B10" s="115">
        <v>1</v>
      </c>
      <c r="C10" s="36" t="s">
        <v>97</v>
      </c>
      <c r="D10" s="109" t="s">
        <v>22</v>
      </c>
      <c r="E10" s="139">
        <v>43274</v>
      </c>
      <c r="F10" s="139">
        <v>43913</v>
      </c>
      <c r="G10" s="102" t="s">
        <v>267</v>
      </c>
      <c r="H10" s="117" t="s">
        <v>289</v>
      </c>
      <c r="I10" s="9" t="s">
        <v>298</v>
      </c>
      <c r="J10" s="109" t="s">
        <v>299</v>
      </c>
      <c r="K10" s="84" t="s">
        <v>24</v>
      </c>
      <c r="L10" s="261">
        <v>1484071.6</v>
      </c>
    </row>
    <row r="11" spans="1:12" s="2" customFormat="1" ht="99.95" customHeight="1" thickBot="1" x14ac:dyDescent="0.3">
      <c r="A11" s="188">
        <v>2019</v>
      </c>
      <c r="B11" s="115">
        <v>1</v>
      </c>
      <c r="C11" s="36" t="s">
        <v>338</v>
      </c>
      <c r="D11" s="109" t="s">
        <v>340</v>
      </c>
      <c r="E11" s="139">
        <v>43812</v>
      </c>
      <c r="F11" s="192" t="s">
        <v>399</v>
      </c>
      <c r="G11" s="102" t="s">
        <v>267</v>
      </c>
      <c r="H11" s="191" t="s">
        <v>401</v>
      </c>
      <c r="I11" s="9" t="s">
        <v>298</v>
      </c>
      <c r="J11" s="109" t="s">
        <v>298</v>
      </c>
      <c r="K11" s="84" t="s">
        <v>342</v>
      </c>
      <c r="L11" s="264">
        <v>15747681.18</v>
      </c>
    </row>
    <row r="12" spans="1:12" s="2" customFormat="1" ht="99.95" customHeight="1" thickBot="1" x14ac:dyDescent="0.3">
      <c r="A12" s="6">
        <v>2020</v>
      </c>
      <c r="B12" s="140">
        <v>1</v>
      </c>
      <c r="C12" s="36" t="s">
        <v>337</v>
      </c>
      <c r="D12" s="142" t="s">
        <v>339</v>
      </c>
      <c r="E12" s="126">
        <v>44133</v>
      </c>
      <c r="F12" s="126">
        <v>44863</v>
      </c>
      <c r="G12" s="102" t="s">
        <v>267</v>
      </c>
      <c r="H12" s="190" t="s">
        <v>400</v>
      </c>
      <c r="I12" s="9" t="s">
        <v>298</v>
      </c>
      <c r="J12" s="142" t="s">
        <v>298</v>
      </c>
      <c r="K12" s="128" t="s">
        <v>341</v>
      </c>
      <c r="L12" s="265">
        <v>1928822.33</v>
      </c>
    </row>
    <row r="13" spans="1:12" s="2" customFormat="1" ht="99.95" customHeight="1" thickBot="1" x14ac:dyDescent="0.3">
      <c r="A13" s="6">
        <v>2022</v>
      </c>
      <c r="B13" s="140">
        <v>1</v>
      </c>
      <c r="C13" s="141" t="s">
        <v>422</v>
      </c>
      <c r="D13" s="142" t="s">
        <v>423</v>
      </c>
      <c r="E13" s="139">
        <v>44840</v>
      </c>
      <c r="F13" s="139">
        <v>45205</v>
      </c>
      <c r="G13" s="102" t="s">
        <v>267</v>
      </c>
      <c r="H13" s="224" t="s">
        <v>27</v>
      </c>
      <c r="I13" s="117" t="s">
        <v>298</v>
      </c>
      <c r="J13" s="39" t="s">
        <v>298</v>
      </c>
      <c r="K13" s="223" t="s">
        <v>424</v>
      </c>
      <c r="L13" s="266">
        <v>1076692.75</v>
      </c>
    </row>
    <row r="14" spans="1:12" s="3" customFormat="1" ht="50.1" customHeight="1" thickBot="1" x14ac:dyDescent="0.3">
      <c r="A14" s="146" t="s">
        <v>0</v>
      </c>
      <c r="B14" s="92">
        <f>SUM(B5:B13)</f>
        <v>9</v>
      </c>
      <c r="C14" s="389" t="s">
        <v>507</v>
      </c>
      <c r="D14" s="390"/>
      <c r="E14" s="390"/>
      <c r="F14" s="390"/>
      <c r="G14" s="390"/>
      <c r="H14" s="390"/>
      <c r="I14" s="390"/>
      <c r="J14" s="390"/>
      <c r="K14" s="391"/>
      <c r="L14" s="144">
        <f>SUM(L5:L13)</f>
        <v>27238708.269999996</v>
      </c>
    </row>
    <row r="15" spans="1:12" ht="15.75" thickBot="1" x14ac:dyDescent="0.3"/>
    <row r="16" spans="1:12" ht="30" customHeight="1" thickBot="1" x14ac:dyDescent="0.45">
      <c r="A16" s="376" t="s">
        <v>535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8"/>
    </row>
  </sheetData>
  <mergeCells count="7">
    <mergeCell ref="A1:L1"/>
    <mergeCell ref="A2:L2"/>
    <mergeCell ref="A3:L3"/>
    <mergeCell ref="A16:L16"/>
    <mergeCell ref="C14:K14"/>
    <mergeCell ref="A7:A8"/>
    <mergeCell ref="B7:B8"/>
  </mergeCells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L17"/>
  <sheetViews>
    <sheetView zoomScale="80" zoomScaleNormal="80" workbookViewId="0">
      <selection activeCell="F23" sqref="F23"/>
    </sheetView>
  </sheetViews>
  <sheetFormatPr defaultRowHeight="15" x14ac:dyDescent="0.25"/>
  <cols>
    <col min="1" max="1" width="14.7109375" customWidth="1"/>
    <col min="2" max="2" width="13.7109375" customWidth="1"/>
    <col min="3" max="3" width="32.7109375" customWidth="1"/>
    <col min="4" max="4" width="52.85546875" customWidth="1"/>
    <col min="5" max="5" width="30.140625" customWidth="1"/>
    <col min="6" max="7" width="15.7109375" customWidth="1"/>
    <col min="8" max="8" width="32.7109375" customWidth="1"/>
    <col min="9" max="9" width="29.7109375" customWidth="1"/>
    <col min="10" max="10" width="34.7109375" customWidth="1"/>
    <col min="11" max="11" width="30.7109375" customWidth="1"/>
    <col min="12" max="12" width="17.7109375" customWidth="1"/>
  </cols>
  <sheetData>
    <row r="1" spans="1:12" s="4" customFormat="1" ht="30" customHeight="1" x14ac:dyDescent="0.2">
      <c r="A1" s="354" t="s">
        <v>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2" s="2" customFormat="1" ht="30" customHeight="1" x14ac:dyDescent="0.25">
      <c r="A2" s="354" t="s">
        <v>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2" s="2" customFormat="1" ht="30" customHeight="1" thickBot="1" x14ac:dyDescent="0.3">
      <c r="A3" s="355" t="s">
        <v>300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</row>
    <row r="4" spans="1:12" s="5" customFormat="1" ht="32.25" thickBot="1" x14ac:dyDescent="0.3">
      <c r="A4" s="149" t="s">
        <v>3</v>
      </c>
      <c r="B4" s="150" t="s">
        <v>17</v>
      </c>
      <c r="C4" s="149" t="s">
        <v>37</v>
      </c>
      <c r="D4" s="150" t="s">
        <v>18</v>
      </c>
      <c r="E4" s="149" t="s">
        <v>129</v>
      </c>
      <c r="F4" s="150" t="s">
        <v>130</v>
      </c>
      <c r="G4" s="149" t="s">
        <v>274</v>
      </c>
      <c r="H4" s="150" t="s">
        <v>36</v>
      </c>
      <c r="I4" s="149" t="s">
        <v>117</v>
      </c>
      <c r="J4" s="150" t="s">
        <v>170</v>
      </c>
      <c r="K4" s="149" t="s">
        <v>19</v>
      </c>
      <c r="L4" s="149" t="s">
        <v>115</v>
      </c>
    </row>
    <row r="5" spans="1:12" s="93" customFormat="1" ht="99.95" customHeight="1" x14ac:dyDescent="0.25">
      <c r="A5" s="396">
        <v>2016</v>
      </c>
      <c r="B5" s="396">
        <v>2</v>
      </c>
      <c r="C5" s="14" t="s">
        <v>99</v>
      </c>
      <c r="D5" s="11" t="s">
        <v>408</v>
      </c>
      <c r="E5" s="218">
        <v>42614</v>
      </c>
      <c r="F5" s="218">
        <v>43708</v>
      </c>
      <c r="G5" s="152" t="s">
        <v>267</v>
      </c>
      <c r="H5" s="107" t="s">
        <v>100</v>
      </c>
      <c r="I5" s="14" t="s">
        <v>166</v>
      </c>
      <c r="J5" s="219" t="s">
        <v>302</v>
      </c>
      <c r="K5" s="83" t="s">
        <v>30</v>
      </c>
      <c r="L5" s="267">
        <v>30251.5</v>
      </c>
    </row>
    <row r="6" spans="1:12" s="93" customFormat="1" ht="99.95" customHeight="1" thickBot="1" x14ac:dyDescent="0.3">
      <c r="A6" s="364"/>
      <c r="B6" s="364"/>
      <c r="C6" s="16" t="s">
        <v>409</v>
      </c>
      <c r="D6" s="8" t="s">
        <v>407</v>
      </c>
      <c r="E6" s="139">
        <v>42614</v>
      </c>
      <c r="F6" s="139">
        <v>43708</v>
      </c>
      <c r="G6" s="102" t="s">
        <v>405</v>
      </c>
      <c r="H6" s="108" t="s">
        <v>406</v>
      </c>
      <c r="I6" s="16" t="s">
        <v>410</v>
      </c>
      <c r="J6" s="221" t="s">
        <v>411</v>
      </c>
      <c r="K6" s="84" t="s">
        <v>30</v>
      </c>
      <c r="L6" s="147">
        <v>31665</v>
      </c>
    </row>
    <row r="7" spans="1:12" s="93" customFormat="1" ht="99.95" customHeight="1" thickBot="1" x14ac:dyDescent="0.3">
      <c r="A7" s="121">
        <v>2019</v>
      </c>
      <c r="B7" s="122">
        <v>1</v>
      </c>
      <c r="C7" s="16" t="s">
        <v>98</v>
      </c>
      <c r="D7" s="8" t="s">
        <v>20</v>
      </c>
      <c r="E7" s="139">
        <v>43770</v>
      </c>
      <c r="F7" s="139">
        <v>44500</v>
      </c>
      <c r="G7" s="152" t="s">
        <v>267</v>
      </c>
      <c r="H7" s="108" t="s">
        <v>29</v>
      </c>
      <c r="I7" s="16" t="s">
        <v>245</v>
      </c>
      <c r="J7" s="220" t="s">
        <v>517</v>
      </c>
      <c r="K7" s="84" t="s">
        <v>336</v>
      </c>
      <c r="L7" s="147">
        <v>26283</v>
      </c>
    </row>
    <row r="8" spans="1:12" s="93" customFormat="1" ht="71.25" customHeight="1" thickBot="1" x14ac:dyDescent="0.3">
      <c r="A8" s="121">
        <v>2021</v>
      </c>
      <c r="B8" s="122">
        <v>1</v>
      </c>
      <c r="C8" s="123" t="s">
        <v>333</v>
      </c>
      <c r="D8" s="10" t="s">
        <v>419</v>
      </c>
      <c r="E8" s="189" t="s">
        <v>404</v>
      </c>
      <c r="F8" s="125">
        <v>44804</v>
      </c>
      <c r="G8" s="152" t="s">
        <v>267</v>
      </c>
      <c r="H8" s="39" t="s">
        <v>334</v>
      </c>
      <c r="I8" s="123" t="s">
        <v>166</v>
      </c>
      <c r="J8" s="145" t="s">
        <v>335</v>
      </c>
      <c r="K8" s="128" t="s">
        <v>336</v>
      </c>
      <c r="L8" s="147">
        <v>18070</v>
      </c>
    </row>
    <row r="9" spans="1:12" s="93" customFormat="1" ht="99.95" customHeight="1" thickBot="1" x14ac:dyDescent="0.3">
      <c r="A9" s="121">
        <v>2022</v>
      </c>
      <c r="B9" s="122">
        <v>1</v>
      </c>
      <c r="C9" s="123" t="s">
        <v>403</v>
      </c>
      <c r="D9" s="10" t="s">
        <v>402</v>
      </c>
      <c r="E9" s="126">
        <v>44620</v>
      </c>
      <c r="F9" s="126">
        <v>45349</v>
      </c>
      <c r="G9" s="333" t="s">
        <v>547</v>
      </c>
      <c r="H9" s="39" t="s">
        <v>421</v>
      </c>
      <c r="I9" s="123" t="s">
        <v>245</v>
      </c>
      <c r="J9" s="220" t="s">
        <v>517</v>
      </c>
      <c r="K9" s="128" t="s">
        <v>420</v>
      </c>
      <c r="L9" s="147">
        <v>47896</v>
      </c>
    </row>
    <row r="10" spans="1:12" s="93" customFormat="1" ht="99.95" customHeight="1" x14ac:dyDescent="0.25">
      <c r="A10" s="396">
        <v>2023</v>
      </c>
      <c r="B10" s="396">
        <v>3</v>
      </c>
      <c r="C10" s="14" t="s">
        <v>470</v>
      </c>
      <c r="D10" s="11" t="s">
        <v>471</v>
      </c>
      <c r="E10" s="218">
        <v>44835</v>
      </c>
      <c r="F10" s="218">
        <v>45930</v>
      </c>
      <c r="G10" s="321" t="s">
        <v>276</v>
      </c>
      <c r="H10" s="107" t="s">
        <v>472</v>
      </c>
      <c r="I10" s="14" t="s">
        <v>166</v>
      </c>
      <c r="J10" s="322" t="s">
        <v>473</v>
      </c>
      <c r="K10" s="83" t="s">
        <v>474</v>
      </c>
      <c r="L10" s="267">
        <v>26450</v>
      </c>
    </row>
    <row r="11" spans="1:12" s="93" customFormat="1" ht="99.95" customHeight="1" x14ac:dyDescent="0.25">
      <c r="A11" s="363"/>
      <c r="B11" s="363"/>
      <c r="C11" s="15" t="s">
        <v>524</v>
      </c>
      <c r="D11" s="323" t="s">
        <v>527</v>
      </c>
      <c r="E11" s="329" t="s">
        <v>529</v>
      </c>
      <c r="F11" s="324">
        <v>45531</v>
      </c>
      <c r="G11" s="215" t="s">
        <v>276</v>
      </c>
      <c r="H11" s="325" t="s">
        <v>526</v>
      </c>
      <c r="I11" s="15" t="s">
        <v>530</v>
      </c>
      <c r="J11" s="326" t="s">
        <v>531</v>
      </c>
      <c r="K11" s="327" t="s">
        <v>533</v>
      </c>
      <c r="L11" s="328">
        <v>13115</v>
      </c>
    </row>
    <row r="12" spans="1:12" s="93" customFormat="1" ht="99.95" customHeight="1" thickBot="1" x14ac:dyDescent="0.3">
      <c r="A12" s="364"/>
      <c r="B12" s="364"/>
      <c r="C12" s="16" t="s">
        <v>525</v>
      </c>
      <c r="D12" s="8" t="s">
        <v>528</v>
      </c>
      <c r="E12" s="139">
        <v>45285</v>
      </c>
      <c r="F12" s="139">
        <v>45437</v>
      </c>
      <c r="G12" s="320" t="s">
        <v>276</v>
      </c>
      <c r="H12" s="108" t="s">
        <v>400</v>
      </c>
      <c r="I12" s="16" t="s">
        <v>298</v>
      </c>
      <c r="J12" s="220" t="s">
        <v>532</v>
      </c>
      <c r="K12" s="84" t="s">
        <v>534</v>
      </c>
      <c r="L12" s="340">
        <v>7555</v>
      </c>
    </row>
    <row r="13" spans="1:12" s="93" customFormat="1" ht="90.75" thickBot="1" x14ac:dyDescent="0.3">
      <c r="A13" s="319">
        <v>2024</v>
      </c>
      <c r="B13" s="129">
        <v>1</v>
      </c>
      <c r="C13" s="49">
        <v>101136739</v>
      </c>
      <c r="D13" s="341" t="s">
        <v>546</v>
      </c>
      <c r="E13" s="163" t="s">
        <v>519</v>
      </c>
      <c r="F13" s="342">
        <v>46387</v>
      </c>
      <c r="G13" s="343" t="s">
        <v>276</v>
      </c>
      <c r="H13" s="344" t="s">
        <v>520</v>
      </c>
      <c r="I13" s="49" t="s">
        <v>521</v>
      </c>
      <c r="J13" s="345" t="s">
        <v>522</v>
      </c>
      <c r="K13" s="138" t="s">
        <v>523</v>
      </c>
      <c r="L13" s="147">
        <v>249812.5</v>
      </c>
    </row>
    <row r="14" spans="1:12" s="3" customFormat="1" ht="50.1" customHeight="1" thickBot="1" x14ac:dyDescent="0.3">
      <c r="A14" s="397" t="s">
        <v>0</v>
      </c>
      <c r="B14" s="399">
        <f>SUM(B5:B13)</f>
        <v>9</v>
      </c>
      <c r="C14" s="392" t="s">
        <v>507</v>
      </c>
      <c r="D14" s="392"/>
      <c r="E14" s="392"/>
      <c r="F14" s="392"/>
      <c r="G14" s="392"/>
      <c r="H14" s="392"/>
      <c r="I14" s="392"/>
      <c r="J14" s="392"/>
      <c r="K14" s="393"/>
      <c r="L14" s="346">
        <f>L5+L6+L7+L8+L9+L10+L11+L13</f>
        <v>443543</v>
      </c>
    </row>
    <row r="15" spans="1:12" s="3" customFormat="1" ht="50.1" customHeight="1" thickBot="1" x14ac:dyDescent="0.3">
      <c r="A15" s="398"/>
      <c r="B15" s="400"/>
      <c r="C15" s="394"/>
      <c r="D15" s="394"/>
      <c r="E15" s="394"/>
      <c r="F15" s="394"/>
      <c r="G15" s="394"/>
      <c r="H15" s="394"/>
      <c r="I15" s="394"/>
      <c r="J15" s="394"/>
      <c r="K15" s="395"/>
      <c r="L15" s="347">
        <f>L12</f>
        <v>7555</v>
      </c>
    </row>
    <row r="16" spans="1:12" ht="15.75" thickBot="1" x14ac:dyDescent="0.3"/>
    <row r="17" spans="1:12" ht="30" customHeight="1" thickBot="1" x14ac:dyDescent="0.45">
      <c r="A17" s="376" t="s">
        <v>535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8"/>
    </row>
  </sheetData>
  <mergeCells count="11">
    <mergeCell ref="A17:L17"/>
    <mergeCell ref="A1:L1"/>
    <mergeCell ref="A2:L2"/>
    <mergeCell ref="A3:L3"/>
    <mergeCell ref="A14:A15"/>
    <mergeCell ref="B14:B15"/>
    <mergeCell ref="C14:K15"/>
    <mergeCell ref="A5:A6"/>
    <mergeCell ref="B5:B6"/>
    <mergeCell ref="A10:A12"/>
    <mergeCell ref="B10:B12"/>
  </mergeCells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M11"/>
  <sheetViews>
    <sheetView zoomScale="80" zoomScaleNormal="80" workbookViewId="0">
      <selection activeCell="J15" sqref="J15"/>
    </sheetView>
  </sheetViews>
  <sheetFormatPr defaultRowHeight="15" x14ac:dyDescent="0.25"/>
  <cols>
    <col min="1" max="1" width="14.7109375" customWidth="1"/>
    <col min="2" max="2" width="13.7109375" customWidth="1"/>
    <col min="3" max="3" width="17.85546875" customWidth="1"/>
    <col min="4" max="4" width="75.5703125" customWidth="1"/>
    <col min="5" max="5" width="15.7109375" customWidth="1"/>
    <col min="6" max="6" width="18.7109375" customWidth="1"/>
    <col min="7" max="7" width="15.7109375" customWidth="1"/>
    <col min="8" max="8" width="50.5703125" customWidth="1"/>
    <col min="9" max="9" width="27" customWidth="1"/>
    <col min="10" max="10" width="30" customWidth="1"/>
    <col min="11" max="11" width="22.7109375" customWidth="1"/>
    <col min="12" max="12" width="17.7109375" customWidth="1"/>
  </cols>
  <sheetData>
    <row r="1" spans="1:13" s="4" customFormat="1" ht="30" customHeight="1" x14ac:dyDescent="0.2">
      <c r="A1" s="354" t="s">
        <v>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3" s="2" customFormat="1" ht="30" customHeight="1" x14ac:dyDescent="0.25">
      <c r="A2" s="354" t="s">
        <v>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3" s="2" customFormat="1" ht="30" customHeight="1" thickBot="1" x14ac:dyDescent="0.3">
      <c r="A3" s="355" t="s">
        <v>539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</row>
    <row r="4" spans="1:13" s="5" customFormat="1" ht="32.25" thickBot="1" x14ac:dyDescent="0.3">
      <c r="A4" s="149" t="s">
        <v>3</v>
      </c>
      <c r="B4" s="150" t="s">
        <v>17</v>
      </c>
      <c r="C4" s="149" t="s">
        <v>37</v>
      </c>
      <c r="D4" s="150" t="s">
        <v>18</v>
      </c>
      <c r="E4" s="149" t="s">
        <v>129</v>
      </c>
      <c r="F4" s="150" t="s">
        <v>130</v>
      </c>
      <c r="G4" s="149" t="s">
        <v>274</v>
      </c>
      <c r="H4" s="150" t="s">
        <v>36</v>
      </c>
      <c r="I4" s="149" t="s">
        <v>117</v>
      </c>
      <c r="J4" s="150" t="s">
        <v>170</v>
      </c>
      <c r="K4" s="149" t="s">
        <v>19</v>
      </c>
      <c r="L4" s="149" t="s">
        <v>115</v>
      </c>
    </row>
    <row r="5" spans="1:13" s="93" customFormat="1" ht="99.95" customHeight="1" thickBot="1" x14ac:dyDescent="0.3">
      <c r="A5" s="318">
        <v>2020</v>
      </c>
      <c r="B5" s="317">
        <v>1</v>
      </c>
      <c r="C5" s="36">
        <v>8978</v>
      </c>
      <c r="D5" s="8" t="s">
        <v>373</v>
      </c>
      <c r="E5" s="166">
        <v>43983</v>
      </c>
      <c r="F5" s="167">
        <v>44377</v>
      </c>
      <c r="G5" s="102" t="s">
        <v>267</v>
      </c>
      <c r="H5" s="9" t="s">
        <v>374</v>
      </c>
      <c r="I5" s="81" t="s">
        <v>245</v>
      </c>
      <c r="J5" s="206" t="s">
        <v>375</v>
      </c>
      <c r="K5" s="84" t="s">
        <v>376</v>
      </c>
      <c r="L5" s="204">
        <v>526019</v>
      </c>
    </row>
    <row r="6" spans="1:13" s="93" customFormat="1" ht="99.95" customHeight="1" thickBot="1" x14ac:dyDescent="0.3">
      <c r="A6" s="318">
        <v>2024</v>
      </c>
      <c r="B6" s="317">
        <v>1</v>
      </c>
      <c r="C6" s="36">
        <v>36138</v>
      </c>
      <c r="D6" s="8" t="s">
        <v>536</v>
      </c>
      <c r="E6" s="166">
        <v>45352</v>
      </c>
      <c r="F6" s="167">
        <v>45717</v>
      </c>
      <c r="G6" s="320" t="s">
        <v>276</v>
      </c>
      <c r="H6" s="108" t="s">
        <v>538</v>
      </c>
      <c r="I6" s="81" t="s">
        <v>245</v>
      </c>
      <c r="J6" s="206" t="s">
        <v>515</v>
      </c>
      <c r="K6" s="84" t="s">
        <v>537</v>
      </c>
      <c r="L6" s="204">
        <v>150000</v>
      </c>
    </row>
    <row r="7" spans="1:13" s="3" customFormat="1" ht="50.1" customHeight="1" thickBot="1" x14ac:dyDescent="0.3">
      <c r="A7" s="146"/>
      <c r="B7" s="92">
        <f>SUM(B5:B6)</f>
        <v>2</v>
      </c>
      <c r="C7" s="389" t="s">
        <v>507</v>
      </c>
      <c r="D7" s="390"/>
      <c r="E7" s="390"/>
      <c r="F7" s="390"/>
      <c r="G7" s="390"/>
      <c r="H7" s="390"/>
      <c r="I7" s="390"/>
      <c r="J7" s="390"/>
      <c r="K7" s="391"/>
      <c r="L7" s="175">
        <f>SUM(L5:L6)</f>
        <v>676019</v>
      </c>
    </row>
    <row r="8" spans="1:13" ht="15.75" thickBot="1" x14ac:dyDescent="0.3"/>
    <row r="9" spans="1:13" ht="30" customHeight="1" thickBot="1" x14ac:dyDescent="0.45">
      <c r="A9" s="376" t="s">
        <v>535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8"/>
      <c r="M9" s="268"/>
    </row>
    <row r="11" spans="1:13" x14ac:dyDescent="0.25">
      <c r="G11" s="268"/>
    </row>
  </sheetData>
  <mergeCells count="5">
    <mergeCell ref="C7:K7"/>
    <mergeCell ref="A1:L1"/>
    <mergeCell ref="A2:L2"/>
    <mergeCell ref="A3:L3"/>
    <mergeCell ref="A9:L9"/>
  </mergeCells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M17"/>
  <sheetViews>
    <sheetView zoomScale="80" zoomScaleNormal="80" workbookViewId="0">
      <selection activeCell="A2" sqref="A2:M2"/>
    </sheetView>
  </sheetViews>
  <sheetFormatPr defaultRowHeight="15" x14ac:dyDescent="0.25"/>
  <cols>
    <col min="1" max="1" width="51.5703125" customWidth="1"/>
    <col min="2" max="2" width="14.7109375" customWidth="1"/>
    <col min="3" max="3" width="13.7109375" customWidth="1"/>
    <col min="4" max="4" width="17.85546875" customWidth="1"/>
    <col min="5" max="5" width="41.28515625" customWidth="1"/>
    <col min="6" max="6" width="15.7109375" customWidth="1"/>
    <col min="7" max="7" width="18.7109375" customWidth="1"/>
    <col min="8" max="8" width="15.7109375" customWidth="1"/>
    <col min="9" max="9" width="37.7109375" customWidth="1"/>
    <col min="10" max="10" width="25.7109375" customWidth="1"/>
    <col min="11" max="11" width="23.7109375" customWidth="1"/>
    <col min="12" max="12" width="22.7109375" customWidth="1"/>
    <col min="13" max="13" width="17.7109375" customWidth="1"/>
  </cols>
  <sheetData>
    <row r="1" spans="1:13" s="4" customFormat="1" ht="30" customHeight="1" x14ac:dyDescent="0.2">
      <c r="A1" s="354" t="s">
        <v>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3" s="2" customFormat="1" ht="30" customHeight="1" x14ac:dyDescent="0.25">
      <c r="A2" s="354" t="s">
        <v>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3" s="2" customFormat="1" ht="30" customHeight="1" thickBot="1" x14ac:dyDescent="0.3">
      <c r="A3" s="355" t="s">
        <v>305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</row>
    <row r="4" spans="1:13" s="5" customFormat="1" ht="48" thickBot="1" x14ac:dyDescent="0.3">
      <c r="A4" s="149" t="s">
        <v>303</v>
      </c>
      <c r="B4" s="149" t="s">
        <v>3</v>
      </c>
      <c r="C4" s="150" t="s">
        <v>17</v>
      </c>
      <c r="D4" s="149" t="s">
        <v>37</v>
      </c>
      <c r="E4" s="150" t="s">
        <v>18</v>
      </c>
      <c r="F4" s="149" t="s">
        <v>129</v>
      </c>
      <c r="G4" s="150" t="s">
        <v>130</v>
      </c>
      <c r="H4" s="149" t="s">
        <v>274</v>
      </c>
      <c r="I4" s="150" t="s">
        <v>36</v>
      </c>
      <c r="J4" s="149" t="s">
        <v>117</v>
      </c>
      <c r="K4" s="150" t="s">
        <v>170</v>
      </c>
      <c r="L4" s="149" t="s">
        <v>19</v>
      </c>
      <c r="M4" s="149" t="s">
        <v>115</v>
      </c>
    </row>
    <row r="5" spans="1:13" s="93" customFormat="1" ht="99.95" customHeight="1" thickBot="1" x14ac:dyDescent="0.3">
      <c r="A5" s="396" t="s">
        <v>304</v>
      </c>
      <c r="B5" s="396">
        <v>2018</v>
      </c>
      <c r="C5" s="348">
        <v>2</v>
      </c>
      <c r="D5" s="37">
        <v>22271</v>
      </c>
      <c r="E5" s="11" t="s">
        <v>31</v>
      </c>
      <c r="F5" s="154">
        <v>43402</v>
      </c>
      <c r="G5" s="155" t="s">
        <v>332</v>
      </c>
      <c r="H5" s="152" t="s">
        <v>267</v>
      </c>
      <c r="I5" s="107" t="s">
        <v>26</v>
      </c>
      <c r="J5" s="159" t="s">
        <v>307</v>
      </c>
      <c r="K5" s="157" t="s">
        <v>308</v>
      </c>
      <c r="L5" s="83" t="s">
        <v>28</v>
      </c>
      <c r="M5" s="171">
        <v>16000</v>
      </c>
    </row>
    <row r="6" spans="1:13" s="93" customFormat="1" ht="99.95" customHeight="1" thickBot="1" x14ac:dyDescent="0.3">
      <c r="A6" s="363"/>
      <c r="B6" s="364"/>
      <c r="C6" s="350"/>
      <c r="D6" s="38">
        <v>22531</v>
      </c>
      <c r="E6" s="176" t="s">
        <v>309</v>
      </c>
      <c r="F6" s="154">
        <v>43402</v>
      </c>
      <c r="G6" s="156">
        <v>43494</v>
      </c>
      <c r="H6" s="102" t="s">
        <v>267</v>
      </c>
      <c r="I6" s="177" t="s">
        <v>101</v>
      </c>
      <c r="J6" s="160" t="s">
        <v>307</v>
      </c>
      <c r="K6" s="158" t="s">
        <v>314</v>
      </c>
      <c r="L6" s="84" t="s">
        <v>28</v>
      </c>
      <c r="M6" s="178">
        <v>19000</v>
      </c>
    </row>
    <row r="7" spans="1:13" s="2" customFormat="1" ht="99.95" customHeight="1" x14ac:dyDescent="0.25">
      <c r="A7" s="363"/>
      <c r="B7" s="110">
        <v>2019</v>
      </c>
      <c r="C7" s="110">
        <v>1</v>
      </c>
      <c r="D7" s="148">
        <v>20149</v>
      </c>
      <c r="E7" s="113" t="s">
        <v>310</v>
      </c>
      <c r="F7" s="90">
        <v>43388</v>
      </c>
      <c r="G7" s="151" t="s">
        <v>306</v>
      </c>
      <c r="H7" s="170" t="s">
        <v>267</v>
      </c>
      <c r="I7" s="116" t="s">
        <v>102</v>
      </c>
      <c r="J7" s="114" t="s">
        <v>307</v>
      </c>
      <c r="K7" s="118" t="s">
        <v>315</v>
      </c>
      <c r="L7" s="114" t="s">
        <v>28</v>
      </c>
      <c r="M7" s="172">
        <v>16750</v>
      </c>
    </row>
    <row r="8" spans="1:13" s="2" customFormat="1" ht="99.95" customHeight="1" thickBot="1" x14ac:dyDescent="0.3">
      <c r="A8" s="364"/>
      <c r="B8" s="40">
        <v>2020</v>
      </c>
      <c r="C8" s="40">
        <v>1</v>
      </c>
      <c r="D8" s="38">
        <v>51077</v>
      </c>
      <c r="E8" s="109" t="s">
        <v>25</v>
      </c>
      <c r="F8" s="139">
        <v>43888</v>
      </c>
      <c r="G8" s="139">
        <v>44286</v>
      </c>
      <c r="H8" s="102" t="s">
        <v>267</v>
      </c>
      <c r="I8" s="117" t="s">
        <v>27</v>
      </c>
      <c r="J8" s="84" t="s">
        <v>311</v>
      </c>
      <c r="K8" s="119" t="s">
        <v>312</v>
      </c>
      <c r="L8" s="84" t="s">
        <v>28</v>
      </c>
      <c r="M8" s="173">
        <v>8281280</v>
      </c>
    </row>
    <row r="9" spans="1:13" s="2" customFormat="1" ht="99.95" customHeight="1" thickBot="1" x14ac:dyDescent="0.3">
      <c r="A9" s="7" t="s">
        <v>313</v>
      </c>
      <c r="B9" s="41">
        <v>2018</v>
      </c>
      <c r="C9" s="41">
        <v>1</v>
      </c>
      <c r="D9" s="161">
        <v>303413</v>
      </c>
      <c r="E9" s="162" t="s">
        <v>316</v>
      </c>
      <c r="F9" s="132">
        <v>43264</v>
      </c>
      <c r="G9" s="163" t="s">
        <v>318</v>
      </c>
      <c r="H9" s="103" t="s">
        <v>267</v>
      </c>
      <c r="I9" s="164" t="s">
        <v>103</v>
      </c>
      <c r="J9" s="134" t="s">
        <v>307</v>
      </c>
      <c r="K9" s="165" t="s">
        <v>317</v>
      </c>
      <c r="L9" s="138" t="s">
        <v>104</v>
      </c>
      <c r="M9" s="174">
        <v>85000</v>
      </c>
    </row>
    <row r="10" spans="1:13" s="93" customFormat="1" ht="99.95" customHeight="1" x14ac:dyDescent="0.25">
      <c r="A10" s="401" t="s">
        <v>548</v>
      </c>
      <c r="B10" s="120">
        <v>2011</v>
      </c>
      <c r="C10" s="1">
        <v>1</v>
      </c>
      <c r="D10" s="35" t="s">
        <v>269</v>
      </c>
      <c r="E10" s="11" t="s">
        <v>270</v>
      </c>
      <c r="F10" s="153">
        <v>40756</v>
      </c>
      <c r="G10" s="155">
        <v>41609</v>
      </c>
      <c r="H10" s="152" t="s">
        <v>267</v>
      </c>
      <c r="I10" s="107" t="s">
        <v>112</v>
      </c>
      <c r="J10" s="159" t="s">
        <v>244</v>
      </c>
      <c r="K10" s="157" t="s">
        <v>171</v>
      </c>
      <c r="L10" s="83" t="s">
        <v>319</v>
      </c>
      <c r="M10" s="171">
        <v>119744</v>
      </c>
    </row>
    <row r="11" spans="1:13" s="93" customFormat="1" ht="99.95" customHeight="1" thickBot="1" x14ac:dyDescent="0.3">
      <c r="A11" s="402"/>
      <c r="B11" s="43">
        <v>2013</v>
      </c>
      <c r="C11" s="40">
        <v>1</v>
      </c>
      <c r="D11" s="111" t="s">
        <v>271</v>
      </c>
      <c r="E11" s="8" t="s">
        <v>272</v>
      </c>
      <c r="F11" s="166">
        <v>41548</v>
      </c>
      <c r="G11" s="167">
        <v>42460</v>
      </c>
      <c r="H11" s="102" t="s">
        <v>267</v>
      </c>
      <c r="I11" s="108" t="s">
        <v>213</v>
      </c>
      <c r="J11" s="168" t="s">
        <v>244</v>
      </c>
      <c r="K11" s="169" t="s">
        <v>214</v>
      </c>
      <c r="L11" s="84" t="s">
        <v>319</v>
      </c>
      <c r="M11" s="173">
        <v>170494.95</v>
      </c>
    </row>
    <row r="12" spans="1:13" s="93" customFormat="1" ht="99.95" customHeight="1" x14ac:dyDescent="0.25">
      <c r="A12" s="401" t="s">
        <v>320</v>
      </c>
      <c r="B12" s="120">
        <v>2009</v>
      </c>
      <c r="C12" s="1">
        <v>1</v>
      </c>
      <c r="D12" s="35" t="s">
        <v>266</v>
      </c>
      <c r="E12" s="11" t="s">
        <v>321</v>
      </c>
      <c r="F12" s="153">
        <v>39814</v>
      </c>
      <c r="G12" s="155">
        <v>40178</v>
      </c>
      <c r="H12" s="152" t="s">
        <v>267</v>
      </c>
      <c r="I12" s="12" t="s">
        <v>324</v>
      </c>
      <c r="J12" s="95" t="s">
        <v>326</v>
      </c>
      <c r="K12" s="205" t="s">
        <v>327</v>
      </c>
      <c r="L12" s="83" t="s">
        <v>323</v>
      </c>
      <c r="M12" s="171">
        <v>100000</v>
      </c>
    </row>
    <row r="13" spans="1:13" s="93" customFormat="1" ht="99.95" customHeight="1" thickBot="1" x14ac:dyDescent="0.3">
      <c r="A13" s="402"/>
      <c r="B13" s="43">
        <v>2010</v>
      </c>
      <c r="C13" s="40">
        <v>1</v>
      </c>
      <c r="D13" s="36" t="s">
        <v>268</v>
      </c>
      <c r="E13" s="8" t="s">
        <v>322</v>
      </c>
      <c r="F13" s="166">
        <v>40179</v>
      </c>
      <c r="G13" s="167">
        <v>42003</v>
      </c>
      <c r="H13" s="102" t="s">
        <v>267</v>
      </c>
      <c r="I13" s="9" t="s">
        <v>325</v>
      </c>
      <c r="J13" s="81" t="s">
        <v>326</v>
      </c>
      <c r="K13" s="206" t="s">
        <v>327</v>
      </c>
      <c r="L13" s="84" t="s">
        <v>323</v>
      </c>
      <c r="M13" s="173">
        <v>4049451.86</v>
      </c>
    </row>
    <row r="14" spans="1:13" s="3" customFormat="1" ht="50.1" customHeight="1" thickBot="1" x14ac:dyDescent="0.3">
      <c r="A14" s="389" t="s">
        <v>0</v>
      </c>
      <c r="B14" s="391"/>
      <c r="C14" s="92">
        <f>SUM(C5:C13)</f>
        <v>9</v>
      </c>
      <c r="D14" s="389" t="s">
        <v>507</v>
      </c>
      <c r="E14" s="390"/>
      <c r="F14" s="390"/>
      <c r="G14" s="390"/>
      <c r="H14" s="390"/>
      <c r="I14" s="390"/>
      <c r="J14" s="390"/>
      <c r="K14" s="390"/>
      <c r="L14" s="391"/>
      <c r="M14" s="175">
        <f>SUM(M5:M13)</f>
        <v>12857720.809999999</v>
      </c>
    </row>
    <row r="17" spans="8:8" x14ac:dyDescent="0.25">
      <c r="H17" s="268"/>
    </row>
  </sheetData>
  <mergeCells count="10">
    <mergeCell ref="A1:M1"/>
    <mergeCell ref="A2:M2"/>
    <mergeCell ref="A3:M3"/>
    <mergeCell ref="C5:C6"/>
    <mergeCell ref="A12:A13"/>
    <mergeCell ref="A5:A8"/>
    <mergeCell ref="A10:A11"/>
    <mergeCell ref="B5:B6"/>
    <mergeCell ref="D14:L14"/>
    <mergeCell ref="A14:B14"/>
  </mergeCells>
  <pageMargins left="0.39370078740157483" right="0.39370078740157483" top="0.39370078740157483" bottom="0.3937007874015748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TÜBİTAK</vt:lpstr>
      <vt:lpstr>İHTİSASLAŞMA PROJESİ</vt:lpstr>
      <vt:lpstr>BAKA</vt:lpstr>
      <vt:lpstr>AB-U.ARASI</vt:lpstr>
      <vt:lpstr>TÜSEB</vt:lpstr>
      <vt:lpstr>DİĞER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BEYTULLAH</cp:lastModifiedBy>
  <cp:lastPrinted>2024-04-25T11:06:55Z</cp:lastPrinted>
  <dcterms:created xsi:type="dcterms:W3CDTF">2021-02-25T09:50:50Z</dcterms:created>
  <dcterms:modified xsi:type="dcterms:W3CDTF">2024-04-25T12:28:37Z</dcterms:modified>
</cp:coreProperties>
</file>